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840" windowWidth="9600" windowHeight="2985"/>
  </bookViews>
  <sheets>
    <sheet name="фев 2018" sheetId="3" r:id="rId1"/>
    <sheet name="Лист2" sheetId="2" state="hidden" r:id="rId2"/>
  </sheets>
  <definedNames>
    <definedName name="_xlnm._FilterDatabase" localSheetId="0" hidden="1">'фев 2018'!$H$1:$H$120</definedName>
    <definedName name="M">Лист2!$B$2:$B$13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0" i="3" l="1"/>
  <c r="R90" i="3"/>
  <c r="I90" i="3"/>
  <c r="V92" i="3"/>
  <c r="R92" i="3"/>
  <c r="I92" i="3"/>
  <c r="V95" i="3"/>
  <c r="R95" i="3"/>
  <c r="I95" i="3"/>
  <c r="V96" i="3"/>
  <c r="R96" i="3"/>
  <c r="I96" i="3"/>
  <c r="V101" i="3"/>
  <c r="R101" i="3"/>
  <c r="I101" i="3"/>
  <c r="V100" i="3"/>
  <c r="R100" i="3"/>
  <c r="I100" i="3"/>
  <c r="V108" i="3"/>
  <c r="R108" i="3"/>
  <c r="I108" i="3"/>
  <c r="V110" i="3"/>
  <c r="R110" i="3"/>
  <c r="I110" i="3"/>
  <c r="V111" i="3" l="1"/>
  <c r="R111" i="3"/>
  <c r="I111" i="3"/>
  <c r="V104" i="3"/>
  <c r="R104" i="3"/>
  <c r="I104" i="3"/>
  <c r="V107" i="3"/>
  <c r="R107" i="3"/>
  <c r="I107" i="3"/>
  <c r="V102" i="3"/>
  <c r="R102" i="3"/>
  <c r="I102" i="3"/>
  <c r="V88" i="3" l="1"/>
  <c r="R88" i="3"/>
  <c r="I88" i="3"/>
  <c r="V56" i="3"/>
  <c r="R56" i="3"/>
  <c r="I56" i="3"/>
  <c r="V52" i="3"/>
  <c r="R52" i="3"/>
  <c r="I52" i="3"/>
  <c r="V55" i="3"/>
  <c r="R55" i="3"/>
  <c r="I55" i="3"/>
  <c r="V58" i="3"/>
  <c r="R58" i="3"/>
  <c r="I58" i="3"/>
  <c r="V62" i="3"/>
  <c r="R62" i="3"/>
  <c r="I62" i="3"/>
  <c r="V64" i="3"/>
  <c r="R64" i="3"/>
  <c r="I64" i="3"/>
  <c r="V68" i="3"/>
  <c r="R68" i="3"/>
  <c r="I68" i="3"/>
  <c r="V71" i="3"/>
  <c r="R71" i="3"/>
  <c r="I71" i="3"/>
  <c r="V82" i="3"/>
  <c r="R82" i="3"/>
  <c r="I82" i="3"/>
  <c r="V78" i="3"/>
  <c r="R78" i="3"/>
  <c r="I78" i="3"/>
  <c r="V85" i="3"/>
  <c r="R85" i="3"/>
  <c r="I85" i="3"/>
  <c r="V87" i="3"/>
  <c r="R87" i="3"/>
  <c r="I87" i="3"/>
  <c r="V48" i="3"/>
  <c r="R48" i="3"/>
  <c r="I48" i="3"/>
  <c r="V44" i="3"/>
  <c r="R44" i="3"/>
  <c r="I44" i="3"/>
  <c r="V34" i="3"/>
  <c r="R34" i="3"/>
  <c r="I34" i="3"/>
  <c r="V33" i="3"/>
  <c r="R33" i="3"/>
  <c r="I33" i="3"/>
  <c r="V24" i="3"/>
  <c r="R24" i="3"/>
  <c r="I24" i="3"/>
  <c r="V21" i="3"/>
  <c r="R21" i="3"/>
  <c r="I21" i="3"/>
  <c r="V16" i="3"/>
  <c r="R16" i="3"/>
  <c r="I16" i="3"/>
  <c r="V18" i="3"/>
  <c r="R18" i="3"/>
  <c r="I18" i="3"/>
  <c r="V13" i="3"/>
  <c r="R13" i="3"/>
  <c r="I13" i="3"/>
  <c r="V11" i="3"/>
  <c r="R11" i="3"/>
  <c r="I11" i="3"/>
  <c r="V63" i="3" l="1"/>
  <c r="R63" i="3"/>
  <c r="I63" i="3"/>
  <c r="V59" i="3"/>
  <c r="R59" i="3"/>
  <c r="I59" i="3"/>
  <c r="V39" i="3"/>
  <c r="R39" i="3"/>
  <c r="I39" i="3"/>
  <c r="V35" i="3"/>
  <c r="R35" i="3"/>
  <c r="I35" i="3"/>
  <c r="V109" i="3"/>
  <c r="R109" i="3"/>
  <c r="I109" i="3"/>
  <c r="V67" i="3"/>
  <c r="R67" i="3"/>
  <c r="I67" i="3"/>
  <c r="V70" i="3"/>
  <c r="R70" i="3"/>
  <c r="I70" i="3"/>
  <c r="I69" i="3"/>
  <c r="R69" i="3"/>
  <c r="V69" i="3"/>
  <c r="V72" i="3"/>
  <c r="R72" i="3"/>
  <c r="I72" i="3"/>
  <c r="V36" i="3" l="1"/>
  <c r="R36" i="3"/>
  <c r="I36" i="3"/>
  <c r="V45" i="3"/>
  <c r="R45" i="3"/>
  <c r="I45" i="3"/>
  <c r="V53" i="3"/>
  <c r="R53" i="3"/>
  <c r="I53" i="3"/>
  <c r="V54" i="3"/>
  <c r="R54" i="3"/>
  <c r="I54" i="3"/>
  <c r="V61" i="3"/>
  <c r="R61" i="3"/>
  <c r="I61" i="3"/>
  <c r="V60" i="3"/>
  <c r="R60" i="3"/>
  <c r="I60" i="3"/>
  <c r="V65" i="3"/>
  <c r="R65" i="3"/>
  <c r="I65" i="3"/>
  <c r="V66" i="3"/>
  <c r="R66" i="3"/>
  <c r="I66" i="3"/>
  <c r="V80" i="3"/>
  <c r="R80" i="3"/>
  <c r="I80" i="3"/>
  <c r="V73" i="3"/>
  <c r="R73" i="3"/>
  <c r="I73" i="3"/>
  <c r="V76" i="3"/>
  <c r="R76" i="3"/>
  <c r="I76" i="3"/>
  <c r="V86" i="3"/>
  <c r="R86" i="3"/>
  <c r="I86" i="3"/>
  <c r="V79" i="3"/>
  <c r="R79" i="3"/>
  <c r="I79" i="3"/>
  <c r="V74" i="3"/>
  <c r="R74" i="3"/>
  <c r="I74" i="3"/>
  <c r="V75" i="3"/>
  <c r="R75" i="3"/>
  <c r="I75" i="3"/>
  <c r="V77" i="3"/>
  <c r="R77" i="3"/>
  <c r="I77" i="3"/>
  <c r="V81" i="3"/>
  <c r="R81" i="3"/>
  <c r="I81" i="3"/>
  <c r="V17" i="3"/>
  <c r="R17" i="3"/>
  <c r="I17" i="3"/>
  <c r="V23" i="3"/>
  <c r="R23" i="3"/>
  <c r="I23" i="3"/>
  <c r="V22" i="3"/>
  <c r="R22" i="3"/>
  <c r="I22" i="3"/>
  <c r="V19" i="3"/>
  <c r="R19" i="3"/>
  <c r="I19" i="3"/>
  <c r="V12" i="3"/>
  <c r="R12" i="3"/>
  <c r="I12" i="3"/>
  <c r="I113" i="3" l="1"/>
  <c r="V97" i="3"/>
  <c r="R97" i="3"/>
  <c r="I97" i="3"/>
  <c r="V94" i="3"/>
  <c r="R94" i="3"/>
  <c r="I94" i="3"/>
  <c r="I89" i="3"/>
  <c r="V84" i="3"/>
  <c r="R84" i="3"/>
  <c r="I84" i="3"/>
  <c r="V91" i="3"/>
  <c r="R91" i="3"/>
  <c r="I91" i="3"/>
  <c r="I83" i="3"/>
  <c r="V57" i="3"/>
  <c r="R57" i="3"/>
  <c r="I57" i="3"/>
  <c r="I30" i="3" l="1"/>
  <c r="V26" i="3" l="1"/>
  <c r="R26" i="3"/>
  <c r="I26" i="3"/>
  <c r="I32" i="3"/>
  <c r="I27" i="3"/>
  <c r="V106" i="3" l="1"/>
  <c r="R106" i="3"/>
  <c r="V105" i="3"/>
  <c r="R105" i="3"/>
  <c r="V103" i="3"/>
  <c r="R103" i="3"/>
  <c r="V99" i="3"/>
  <c r="R99" i="3"/>
  <c r="V98" i="3"/>
  <c r="R98" i="3"/>
  <c r="V93" i="3"/>
  <c r="R93" i="3"/>
  <c r="V83" i="3"/>
  <c r="R83" i="3"/>
  <c r="V51" i="3"/>
  <c r="R51" i="3"/>
  <c r="V50" i="3"/>
  <c r="R50" i="3"/>
  <c r="V49" i="3"/>
  <c r="R49" i="3"/>
  <c r="V47" i="3"/>
  <c r="R47" i="3"/>
  <c r="V42" i="3"/>
  <c r="R42" i="3"/>
  <c r="V41" i="3"/>
  <c r="R41" i="3"/>
  <c r="V40" i="3"/>
  <c r="R40" i="3"/>
  <c r="V25" i="3"/>
  <c r="R25" i="3"/>
  <c r="V31" i="3"/>
  <c r="R31" i="3"/>
  <c r="V29" i="3"/>
  <c r="R29" i="3"/>
  <c r="V28" i="3"/>
  <c r="R28" i="3"/>
  <c r="I25" i="3"/>
  <c r="I40" i="3"/>
  <c r="I41" i="3"/>
  <c r="I50" i="3"/>
  <c r="I51" i="3"/>
  <c r="I49" i="3"/>
  <c r="I105" i="3"/>
  <c r="I106" i="3"/>
  <c r="I99" i="3"/>
  <c r="I98" i="3"/>
  <c r="I42" i="3"/>
  <c r="I93" i="3"/>
  <c r="I47" i="3"/>
  <c r="I103" i="3"/>
  <c r="V37" i="3" l="1"/>
  <c r="R37" i="3"/>
  <c r="I37" i="3"/>
  <c r="I31" i="3"/>
  <c r="I28" i="3"/>
  <c r="I29" i="3"/>
  <c r="R15" i="3"/>
  <c r="V15" i="3"/>
  <c r="R20" i="3"/>
  <c r="V20" i="3"/>
  <c r="R38" i="3"/>
  <c r="V38" i="3"/>
  <c r="R43" i="3"/>
  <c r="V43" i="3"/>
  <c r="R46" i="3"/>
  <c r="V46" i="3"/>
  <c r="I20" i="3" l="1"/>
  <c r="I15" i="3"/>
  <c r="I14" i="3"/>
  <c r="R14" i="3"/>
  <c r="V14" i="3"/>
  <c r="I46" i="3" l="1"/>
  <c r="I115" i="3" s="1"/>
  <c r="I43" i="3"/>
  <c r="I38" i="3"/>
  <c r="I116" i="3" l="1"/>
  <c r="I112" i="3"/>
</calcChain>
</file>

<file path=xl/sharedStrings.xml><?xml version="1.0" encoding="utf-8"?>
<sst xmlns="http://schemas.openxmlformats.org/spreadsheetml/2006/main" count="737" uniqueCount="287">
  <si>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</si>
  <si>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</si>
  <si>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</si>
  <si>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</si>
  <si>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</si>
  <si>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</si>
  <si>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</si>
  <si>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</si>
  <si>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</si>
  <si>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</si>
  <si>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</si>
  <si>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</si>
  <si>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</si>
  <si>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</si>
  <si>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</si>
  <si>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</si>
  <si>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</si>
  <si>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</si>
  <si>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</si>
  <si>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</si>
  <si>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</si>
  <si>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</si>
  <si>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</si>
  <si>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</si>
  <si>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</si>
  <si>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</si>
  <si>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</si>
  <si>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</si>
  <si>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</si>
  <si>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</si>
  <si>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</si>
  <si>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</si>
  <si>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</si>
  <si>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</si>
  <si>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</si>
  <si>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</si>
  <si>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</si>
  <si>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</si>
  <si>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</si>
  <si>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</si>
  <si>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</si>
  <si>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</si>
  <si>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Признак АПВ (1 - Успешно/0 - Не успешно/2 - Отсутствует)</t>
  </si>
  <si>
    <t>Признак АВР (1 - Успешно/0 - Не успешно/2 - Отсутствует)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</si>
  <si>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</si>
  <si>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</si>
  <si>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Восточный РЭС</t>
  </si>
  <si>
    <t>Северный РЭС</t>
  </si>
  <si>
    <t>Океанский РЭС</t>
  </si>
  <si>
    <t>Центральный РЭС</t>
  </si>
  <si>
    <t>КЛ</t>
  </si>
  <si>
    <t>0</t>
  </si>
  <si>
    <t>ИТОГО по всем прекращениям передачи электрической энергии за отчетный период:</t>
  </si>
  <si>
    <t>И</t>
  </si>
  <si>
    <t>- по ограничениям, связанным с проведением ремонтных работ</t>
  </si>
  <si>
    <t>П</t>
  </si>
  <si>
    <t>- по аварийным ограничениям</t>
  </si>
  <si>
    <t>А</t>
  </si>
  <si>
    <t>- по внерегламентным отключениям</t>
  </si>
  <si>
    <t>В</t>
  </si>
  <si>
    <t>- по внерегламентным отключениям, учитываемым при расчете индикативных показателей надежности</t>
  </si>
  <si>
    <t>В1</t>
  </si>
  <si>
    <t>Начальник ОДС ПП ЭЭС МУПВ "ВПЭС"                                                        Ковалёв А.Е.</t>
  </si>
  <si>
    <t>МУПВ "ВПЭС"</t>
  </si>
  <si>
    <t>ТП</t>
  </si>
  <si>
    <t>ВЛ</t>
  </si>
  <si>
    <t>Вид прекращения передачи электроэнергии (П, А, В, В1, БО)</t>
  </si>
  <si>
    <t>Подстанция</t>
  </si>
  <si>
    <t>Фидер</t>
  </si>
  <si>
    <t>Характеристика аварии (отказа)</t>
  </si>
  <si>
    <t>Отказавший узел или элемент оборудования, линии, подстанции</t>
  </si>
  <si>
    <t>Принадлежность</t>
  </si>
  <si>
    <t>Количество отключённых трансформаторных подстанций</t>
  </si>
  <si>
    <t>Город</t>
  </si>
  <si>
    <t>Пригород</t>
  </si>
  <si>
    <t>Мероприятия по ликвидации аварии</t>
  </si>
  <si>
    <t>Объем недопоставленной в результате аварийных отключений электрической энергии, кВт*час</t>
  </si>
  <si>
    <t>Переключение отключенных ТП на электроснабжение от резервных линий. Восстановление поврежденного участка</t>
  </si>
  <si>
    <t>Ц</t>
  </si>
  <si>
    <t>аб</t>
  </si>
  <si>
    <t>1С</t>
  </si>
  <si>
    <t>ПС</t>
  </si>
  <si>
    <t>Амурская</t>
  </si>
  <si>
    <t>-</t>
  </si>
  <si>
    <t>ТЦ</t>
  </si>
  <si>
    <t>2С</t>
  </si>
  <si>
    <t>БО</t>
  </si>
  <si>
    <t>Волна</t>
  </si>
  <si>
    <t>С</t>
  </si>
  <si>
    <t>Авария ДРСК</t>
  </si>
  <si>
    <t>Включение на повреждение</t>
  </si>
  <si>
    <t>Спутник</t>
  </si>
  <si>
    <t>О</t>
  </si>
  <si>
    <t>РТП 30</t>
  </si>
  <si>
    <t>Чайка</t>
  </si>
  <si>
    <t>МГ</t>
  </si>
  <si>
    <t>Опред. 1Ф КЗ на секц.</t>
  </si>
  <si>
    <t>Повреждение КЛ</t>
  </si>
  <si>
    <t>- без отключения электроэнергии</t>
  </si>
  <si>
    <t>Академическая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</si>
  <si>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ФЕВРАЛЬ 2018г.</t>
  </si>
  <si>
    <t>Ф-12,13 РТП 8 ТП 1471</t>
  </si>
  <si>
    <t>РТП 8</t>
  </si>
  <si>
    <t>Авариия ЦТП П-10</t>
  </si>
  <si>
    <t>Откл. Тр-р №1 и №2 в ТП 1471</t>
  </si>
  <si>
    <t>Ф-27 РТП 30 ТП 4761</t>
  </si>
  <si>
    <t>Врезка ТП 4761</t>
  </si>
  <si>
    <t>ТП 4760 - ТП 4761, ТП 4761 - ТП 4704</t>
  </si>
  <si>
    <t>Ф-23 ПС "Спутник" ТП 4661</t>
  </si>
  <si>
    <t>Попадание животного в ТП</t>
  </si>
  <si>
    <t>ТП 4661</t>
  </si>
  <si>
    <t>ПС "Голубинка" 2С</t>
  </si>
  <si>
    <t>Голубинка</t>
  </si>
  <si>
    <t>КЗ на ВЛ 110 кВ</t>
  </si>
  <si>
    <t>ПС "Ц" 2С</t>
  </si>
  <si>
    <t>МУПВ ВПЭС</t>
  </si>
  <si>
    <t>Посадка напряжения по городу</t>
  </si>
  <si>
    <t>ПС "МГ" 1С</t>
  </si>
  <si>
    <t>Откл. Ф-7, 9, 11</t>
  </si>
  <si>
    <t>Ф-6 ПС "Академическая" ТП 1615 - ТП 1688</t>
  </si>
  <si>
    <t>ТП 1615 - ТП 1688</t>
  </si>
  <si>
    <t>Ф-8 РТП 16 ТП 1688</t>
  </si>
  <si>
    <t>РТП 16</t>
  </si>
  <si>
    <t>Без напряжения</t>
  </si>
  <si>
    <t>ТП 1688</t>
  </si>
  <si>
    <t>ПС "Спутник" 2С, 4С</t>
  </si>
  <si>
    <t>2С, 4С</t>
  </si>
  <si>
    <t>Опред. 1Ф КЗ на II - IV секц.</t>
  </si>
  <si>
    <t>Откл. Ф-15, 22, 23, 50</t>
  </si>
  <si>
    <t>Ф-50 ПС "Спутник" ПС - ТП 4664</t>
  </si>
  <si>
    <t>ПС - ТП 4664</t>
  </si>
  <si>
    <t>Ф-13 РП 1 ТП 1921 - ТП 1403</t>
  </si>
  <si>
    <t>РП 1</t>
  </si>
  <si>
    <t>ТП 1921 - ТП 1403</t>
  </si>
  <si>
    <t>РП</t>
  </si>
  <si>
    <t xml:space="preserve">Ф-64 РП 1 </t>
  </si>
  <si>
    <t>При включении Ф-13 РП 1</t>
  </si>
  <si>
    <t>Ф-72 ПС "Волна"</t>
  </si>
  <si>
    <t>Ф-12 ПС "ТЦ" ТП 173 - ТП 166</t>
  </si>
  <si>
    <t>ТП 173 - ТП 166</t>
  </si>
  <si>
    <t>Ф-14 ПС "ВТЭЦ-1" ТП 458 - ТП 393</t>
  </si>
  <si>
    <t>ВТЭЦ-1</t>
  </si>
  <si>
    <t>Повр. КЛ (не испытался)</t>
  </si>
  <si>
    <t>ТП 458 - ТП 393</t>
  </si>
  <si>
    <t>ПС "А"</t>
  </si>
  <si>
    <t>Откл. Ф-1, 2, 4, 7, 13</t>
  </si>
  <si>
    <t>Повреждение КЛ (1Ф КЗ)</t>
  </si>
  <si>
    <t>Ф-23 ПС "СИ"</t>
  </si>
  <si>
    <t>СИ</t>
  </si>
  <si>
    <t>Определение 1Ф КЗ на секции</t>
  </si>
  <si>
    <t>Ф-24 ПС "ТЦ"  ТП 239</t>
  </si>
  <si>
    <t>ТП 239</t>
  </si>
  <si>
    <t>Откл. ВВ к ТП 94</t>
  </si>
  <si>
    <t>Опред. 1Ф КЗ</t>
  </si>
  <si>
    <t>Ф-24 ПС "ТЦ" ТП 173 - ТП 281А</t>
  </si>
  <si>
    <t>ТП 173 - ТП 281А</t>
  </si>
  <si>
    <t>РТП 68</t>
  </si>
  <si>
    <t>Ф-1 РТП 68 ТП 4614 - ТП 4611</t>
  </si>
  <si>
    <t>ТП 4614 - ТП 4611</t>
  </si>
  <si>
    <t>Ф-3 РТП 24 ТП 2736 - ТП 2734</t>
  </si>
  <si>
    <t>РТП 24</t>
  </si>
  <si>
    <t>ТП 2736 - ТП 2734</t>
  </si>
  <si>
    <t>Примят. выноска</t>
  </si>
  <si>
    <t>Ф-32 ПС "Голдобин" ТП 2986 - ТП 2758</t>
  </si>
  <si>
    <t>Голдобин</t>
  </si>
  <si>
    <t>ТП 2986 - ТП 2758</t>
  </si>
  <si>
    <t>Ф-3 РТП 24 ТП 2734 - ТП 2735</t>
  </si>
  <si>
    <t>ТП 2734 - ТП 2735</t>
  </si>
  <si>
    <t>Ф-21 ПС "Спутник" ТП 4758</t>
  </si>
  <si>
    <t>Врезка ТП 4758</t>
  </si>
  <si>
    <t>ТП 4758 - ТП 4724, ТП 4758 - ТП 4725</t>
  </si>
  <si>
    <t>Ф-19 ПС "МГ" ПС - ТП 2847</t>
  </si>
  <si>
    <t>Повреждение КЛ на ПС</t>
  </si>
  <si>
    <t>ПС - ТП 2847</t>
  </si>
  <si>
    <t>Ф-19 ПС "МГ"</t>
  </si>
  <si>
    <t>Ошибка персонала при переключении</t>
  </si>
  <si>
    <t>Ф-1 ПС "Чайка" ТП 4602 КЛ гр. Шевченко 39</t>
  </si>
  <si>
    <t>Повреждение КЛ 0,4 кВ гр. Шевченко 39 порвали</t>
  </si>
  <si>
    <t>ТП 4602</t>
  </si>
  <si>
    <t>Ф-26 ПС "Амурская Ф-3 РТП 18 - ТП 355</t>
  </si>
  <si>
    <t>Ф-3 РТП 18 - ТП 355</t>
  </si>
  <si>
    <t>Ф-5 ПС "ТЦ" ТП 19 - ТП 78</t>
  </si>
  <si>
    <t>ТП 19 - ТП 78</t>
  </si>
  <si>
    <t>Откл. при пожаре</t>
  </si>
  <si>
    <t>ТП 4921, ТП 4611, ТП 4612, ТП 4614</t>
  </si>
  <si>
    <t>Откл.ТП 4921, ТП 4611, ТП 4612, ТП 4614</t>
  </si>
  <si>
    <t>Ф-1 ПС "Чайка" ТП 4609 - ТП 4908</t>
  </si>
  <si>
    <t>ТП 4609 - ТП 4908</t>
  </si>
  <si>
    <t>Ф-1 ПС "Чайка" ТП 4908</t>
  </si>
  <si>
    <t>КЛ ТП 4705 - ТП 4706</t>
  </si>
  <si>
    <t>ТП 4686 ВЛ гр. 5 Подгорная</t>
  </si>
  <si>
    <t>ТП 4900 ВЛ гр. 1  Шкотовская</t>
  </si>
  <si>
    <t>ТП 4337 КЛ гр. Охотская</t>
  </si>
  <si>
    <t>ТП 4200 ВЛ гр. 3-я Шоссейная</t>
  </si>
  <si>
    <t>ТП 4810</t>
  </si>
  <si>
    <t>ТП 4003</t>
  </si>
  <si>
    <t>ТП 4005</t>
  </si>
  <si>
    <t>ТП 4339 ВЛ гр. Чугаева-Полуденная</t>
  </si>
  <si>
    <t>ТП 4643</t>
  </si>
  <si>
    <t>ТП 4638 ВЛ гр.3 Крутая 2-я</t>
  </si>
  <si>
    <t>ТП 4607 ВЛ гр.5 Шевченко</t>
  </si>
  <si>
    <t>ТП 4505</t>
  </si>
  <si>
    <t>ТП 4605</t>
  </si>
  <si>
    <t>ТП 4209</t>
  </si>
  <si>
    <t>ТП 4714</t>
  </si>
  <si>
    <t>ТП 4385</t>
  </si>
  <si>
    <t>ТП 4704</t>
  </si>
  <si>
    <t>ТП 4735 ВЛ гр.5 Находкинская, Калиновая</t>
  </si>
  <si>
    <t>ТП 4638 ВЛ гр.5 Крутая 2-я</t>
  </si>
  <si>
    <t>ТП 406</t>
  </si>
  <si>
    <t>ТП 499</t>
  </si>
  <si>
    <t>ТП 52</t>
  </si>
  <si>
    <t>ТП 130</t>
  </si>
  <si>
    <t>ТП 26</t>
  </si>
  <si>
    <t>ТП 336</t>
  </si>
  <si>
    <t>ТП 357</t>
  </si>
  <si>
    <t>ТП 407</t>
  </si>
  <si>
    <t>ТП 1821</t>
  </si>
  <si>
    <t>ТП 1984</t>
  </si>
  <si>
    <t>ТП 1585</t>
  </si>
  <si>
    <t>ТП 1601</t>
  </si>
  <si>
    <t>ТП 1626</t>
  </si>
  <si>
    <t>ТП 1903</t>
  </si>
  <si>
    <t>ТП 1653</t>
  </si>
  <si>
    <t>ТП 1464</t>
  </si>
  <si>
    <t>ТП 1549</t>
  </si>
  <si>
    <t>ТП 1550</t>
  </si>
  <si>
    <t>ТП 1558</t>
  </si>
  <si>
    <t>ТП 1921</t>
  </si>
  <si>
    <t>ТП 1606</t>
  </si>
  <si>
    <t>ТП 1635 ВЛ гр. Шишкина, Грекова</t>
  </si>
  <si>
    <t>ТП 1803 ВЛ гр.25 Маковского</t>
  </si>
  <si>
    <t>ТП 1648 ВЛ гр.5 Верещагина</t>
  </si>
  <si>
    <t>ТП 1970</t>
  </si>
  <si>
    <t>ТП 1909</t>
  </si>
  <si>
    <t>ТП 1437 гр. Дальинтерн.</t>
  </si>
  <si>
    <t>ТП 1405</t>
  </si>
  <si>
    <t>ТП 1633</t>
  </si>
  <si>
    <t>ТП 4817</t>
  </si>
  <si>
    <t>ТП 4718</t>
  </si>
  <si>
    <t>ТП 4664 ВЛ гр.13 Земляничная</t>
  </si>
  <si>
    <t>ТП 4604 ВЛ гр.1 Двенадцатая, Тринадцатая</t>
  </si>
  <si>
    <t>ТП 4663</t>
  </si>
  <si>
    <t>ТП 1155 ВЛ гр.Снеговая 19,21</t>
  </si>
  <si>
    <t>ТП 1523</t>
  </si>
  <si>
    <t>ТП 1112</t>
  </si>
  <si>
    <t>ТП 1677</t>
  </si>
  <si>
    <t>ТП 1469 ВЛ гр.Байдукова</t>
  </si>
  <si>
    <t>ТП 1509</t>
  </si>
  <si>
    <t>ТП 1639 ВЛ гр.Шишкина 75</t>
  </si>
  <si>
    <t>ТП 1657 РУ-0,4 гр.Полетаева</t>
  </si>
  <si>
    <t>3.4.9</t>
  </si>
  <si>
    <t>4.21</t>
  </si>
  <si>
    <t>3.4.10</t>
  </si>
  <si>
    <t>01.02.2018  15:25 №61</t>
  </si>
  <si>
    <t>03.02.2018  13:00 №64</t>
  </si>
  <si>
    <t>05.02.2018  13:49 №71</t>
  </si>
  <si>
    <t>05.02.2018  13:49 №72</t>
  </si>
  <si>
    <t>05.02.2018  22:43 №66</t>
  </si>
  <si>
    <t>05.02.2018  22:43 №67</t>
  </si>
  <si>
    <t>06.02.2018  3:50 №68</t>
  </si>
  <si>
    <t>06.02.2018  11:42 №73</t>
  </si>
  <si>
    <t>06.02.2018  15:06 №76</t>
  </si>
  <si>
    <t>06.02.2018  15:50 №77</t>
  </si>
  <si>
    <t>07.02.2018  11:35 №80</t>
  </si>
  <si>
    <t>08.02.2018  10:40 №82</t>
  </si>
  <si>
    <t>09.02.2018  18:46 №85</t>
  </si>
  <si>
    <t>21.02.2018  12:37 №93</t>
  </si>
  <si>
    <t>22.02.2018  18:25 №94</t>
  </si>
  <si>
    <t>26.02.2018  22:51 №97</t>
  </si>
  <si>
    <t>27.02.2018  11:10 №99</t>
  </si>
  <si>
    <t>3.4.14</t>
  </si>
  <si>
    <t>4.12</t>
  </si>
  <si>
    <t>№17 08.02.2018</t>
  </si>
  <si>
    <t>Ф-1 ПС "А" ТП 2816 - ТП 2873</t>
  </si>
  <si>
    <t>ТП 2816 - ТП 2873</t>
  </si>
  <si>
    <t>№18 09.02.2018</t>
  </si>
  <si>
    <t>№19 12.02.2018</t>
  </si>
  <si>
    <t>№20 12.02.2018</t>
  </si>
  <si>
    <t>№21 12.02.2018</t>
  </si>
  <si>
    <t>№22 23.02.2018</t>
  </si>
  <si>
    <t>№23 23.02.2018</t>
  </si>
  <si>
    <t>№24 28.02.2018</t>
  </si>
  <si>
    <t>№25 28.02.2018</t>
  </si>
  <si>
    <t>№26 02.03.2018</t>
  </si>
  <si>
    <t>Повр. КЛ 3; 8; 50 МОм</t>
  </si>
  <si>
    <t>ТП 4908 без напряжения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</si>
</sst>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92">
    <xf numFmtId="0" fontId="0" fillId="0" borderId="0" xfId="0"/>
    <xf numFmtId="0" fontId="9" fillId="0" borderId="16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/>
    <xf numFmtId="0" fontId="10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/>
    </xf>
    <xf numFmtId="0" fontId="1" fillId="2" borderId="0" xfId="0" applyFont="1" applyFill="1"/>
    <xf numFmtId="0" fontId="2" fillId="2" borderId="0" xfId="0" applyFont="1" applyFill="1" applyBorder="1" applyAlignment="1">
      <alignment horizontal="center" vertical="top"/>
    </xf>
    <xf numFmtId="0" fontId="0" fillId="2" borderId="0" xfId="0" applyFont="1" applyFill="1" applyBorder="1" applyAlignment="1" applyProtection="1">
      <alignment horizontal="center" vertical="top"/>
      <protection locked="0"/>
    </xf>
    <xf numFmtId="0" fontId="0" fillId="2" borderId="0" xfId="0" applyFont="1" applyFill="1" applyBorder="1" applyAlignment="1"/>
    <xf numFmtId="0" fontId="1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7" fillId="2" borderId="0" xfId="0" applyFont="1" applyFill="1" applyBorder="1" applyAlignment="1"/>
    <xf numFmtId="2" fontId="13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/>
    <xf numFmtId="2" fontId="10" fillId="0" borderId="1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center" vertical="center" wrapText="1"/>
    </xf>
    <xf numFmtId="22" fontId="10" fillId="0" borderId="18" xfId="2" applyNumberFormat="1" applyFont="1" applyFill="1" applyBorder="1" applyAlignment="1">
      <alignment horizontal="center" vertical="center" wrapText="1"/>
    </xf>
    <xf numFmtId="2" fontId="0" fillId="0" borderId="19" xfId="1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0" fillId="0" borderId="19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" fillId="3" borderId="0" xfId="0" applyFont="1" applyFill="1"/>
    <xf numFmtId="0" fontId="0" fillId="0" borderId="19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readingOrder="1"/>
    </xf>
    <xf numFmtId="0" fontId="0" fillId="0" borderId="9" xfId="0" applyFont="1" applyFill="1" applyBorder="1" applyAlignment="1">
      <alignment horizontal="center" vertical="center" wrapText="1" readingOrder="1"/>
    </xf>
    <xf numFmtId="0" fontId="0" fillId="0" borderId="26" xfId="0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26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textRotation="90" wrapText="1"/>
    </xf>
    <xf numFmtId="0" fontId="0" fillId="0" borderId="8" xfId="0" applyFont="1" applyFill="1" applyBorder="1" applyAlignment="1">
      <alignment horizontal="center" vertical="center" textRotation="90" wrapText="1"/>
    </xf>
    <xf numFmtId="49" fontId="13" fillId="0" borderId="21" xfId="0" applyNumberFormat="1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25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8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20"/>
  <sheetViews>
    <sheetView tabSelected="1" workbookViewId="0">
      <selection activeCell="AL11" sqref="AL11:AL117"/>
    </sheetView>
  </sheetViews>
  <sheetFormatPr defaultRowHeight="16.5" x14ac:dyDescent="0.3"/>
  <cols>
    <col min="1" max="1" width="5.85546875" style="11" customWidth="1"/>
    <col min="2" max="2" width="18.28515625" style="11" customWidth="1"/>
    <col min="3" max="3" width="4.7109375" style="11" customWidth="1"/>
    <col min="4" max="4" width="12.7109375" style="11" customWidth="1"/>
    <col min="5" max="5" width="9.140625" style="11"/>
    <col min="6" max="6" width="13.85546875" style="11" customWidth="1"/>
    <col min="7" max="7" width="13.42578125" style="11" customWidth="1"/>
    <col min="8" max="8" width="4.7109375" style="11" customWidth="1"/>
    <col min="9" max="9" width="6.85546875" style="11" customWidth="1"/>
    <col min="10" max="25" width="9.140625" style="11" hidden="1" customWidth="1"/>
    <col min="26" max="28" width="9.140625" style="11" customWidth="1"/>
    <col min="29" max="29" width="6.7109375" style="11" customWidth="1"/>
    <col min="30" max="30" width="14" style="11" customWidth="1"/>
    <col min="31" max="31" width="5.42578125" style="11" customWidth="1"/>
    <col min="32" max="32" width="36.140625" style="11" bestFit="1" customWidth="1"/>
    <col min="33" max="33" width="39.85546875" style="11" bestFit="1" customWidth="1"/>
    <col min="34" max="36" width="9.140625" style="11"/>
    <col min="37" max="37" width="35.42578125" style="11" customWidth="1"/>
    <col min="38" max="38" width="10.5703125" style="11" bestFit="1" customWidth="1"/>
    <col min="39" max="16384" width="9.140625" style="11"/>
  </cols>
  <sheetData>
    <row r="1" spans="1:38" x14ac:dyDescent="0.3">
      <c r="A1" s="46" t="s">
        <v>100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38" ht="16.5" customHeight="1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1:38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1:38" x14ac:dyDescent="0.3">
      <c r="A4" s="47" t="s">
        <v>63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1:38" s="15" customFormat="1" ht="19.5" thickBot="1" x14ac:dyDescent="0.35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  <c r="V5" s="14"/>
      <c r="W5" s="14"/>
      <c r="X5" s="14"/>
      <c r="Y5" s="14"/>
      <c r="Z5" s="14"/>
      <c r="AA5" s="14"/>
      <c r="AB5" s="14"/>
      <c r="AC5" s="14"/>
    </row>
    <row r="6" spans="1:38" ht="32.25" customHeight="1" thickBot="1" x14ac:dyDescent="0.35">
      <c r="A6" s="73" t="s">
        <v>0</v>
      </c>
      <c r="B6" s="74"/>
      <c r="C6" s="74"/>
      <c r="D6" s="74"/>
      <c r="E6" s="74"/>
      <c r="F6" s="74"/>
      <c r="G6" s="74"/>
      <c r="H6" s="74"/>
      <c r="I6" s="75"/>
      <c r="J6" s="76" t="s">
        <v>42</v>
      </c>
      <c r="K6" s="59" t="s">
        <v>43</v>
      </c>
      <c r="L6" s="74" t="s">
        <v>1</v>
      </c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8"/>
      <c r="Y6" s="85" t="s">
        <v>2</v>
      </c>
      <c r="Z6" s="87" t="s">
        <v>3</v>
      </c>
      <c r="AA6" s="88"/>
      <c r="AB6" s="88"/>
      <c r="AC6" s="59" t="s">
        <v>4</v>
      </c>
      <c r="AD6" s="59" t="s">
        <v>67</v>
      </c>
      <c r="AE6" s="59" t="s">
        <v>68</v>
      </c>
      <c r="AF6" s="51" t="s">
        <v>69</v>
      </c>
      <c r="AG6" s="54" t="s">
        <v>70</v>
      </c>
      <c r="AH6" s="59" t="s">
        <v>71</v>
      </c>
      <c r="AI6" s="68" t="s">
        <v>72</v>
      </c>
      <c r="AJ6" s="69"/>
      <c r="AK6" s="54" t="s">
        <v>75</v>
      </c>
      <c r="AL6" s="59" t="s">
        <v>76</v>
      </c>
    </row>
    <row r="7" spans="1:38" ht="171.75" customHeight="1" thickBot="1" x14ac:dyDescent="0.35">
      <c r="A7" s="59" t="s">
        <v>5</v>
      </c>
      <c r="B7" s="59" t="s">
        <v>6</v>
      </c>
      <c r="C7" s="59" t="s">
        <v>44</v>
      </c>
      <c r="D7" s="59" t="s">
        <v>7</v>
      </c>
      <c r="E7" s="59" t="s">
        <v>8</v>
      </c>
      <c r="F7" s="59" t="s">
        <v>9</v>
      </c>
      <c r="G7" s="59" t="s">
        <v>10</v>
      </c>
      <c r="H7" s="59" t="s">
        <v>66</v>
      </c>
      <c r="I7" s="59" t="s">
        <v>11</v>
      </c>
      <c r="J7" s="77"/>
      <c r="K7" s="60"/>
      <c r="L7" s="79" t="s">
        <v>45</v>
      </c>
      <c r="M7" s="59" t="s">
        <v>12</v>
      </c>
      <c r="N7" s="59" t="s">
        <v>13</v>
      </c>
      <c r="O7" s="73" t="s">
        <v>14</v>
      </c>
      <c r="P7" s="74"/>
      <c r="Q7" s="74"/>
      <c r="R7" s="74"/>
      <c r="S7" s="74"/>
      <c r="T7" s="74"/>
      <c r="U7" s="74"/>
      <c r="V7" s="74"/>
      <c r="W7" s="78"/>
      <c r="X7" s="59" t="s">
        <v>15</v>
      </c>
      <c r="Y7" s="86"/>
      <c r="Z7" s="89"/>
      <c r="AA7" s="90"/>
      <c r="AB7" s="90"/>
      <c r="AC7" s="60"/>
      <c r="AD7" s="60"/>
      <c r="AE7" s="60"/>
      <c r="AF7" s="52"/>
      <c r="AG7" s="55"/>
      <c r="AH7" s="60"/>
      <c r="AI7" s="70"/>
      <c r="AJ7" s="71"/>
      <c r="AK7" s="55"/>
      <c r="AL7" s="60"/>
    </row>
    <row r="8" spans="1:38" ht="63.75" customHeight="1" thickBot="1" x14ac:dyDescent="0.35">
      <c r="A8" s="60"/>
      <c r="B8" s="60"/>
      <c r="C8" s="60"/>
      <c r="D8" s="60"/>
      <c r="E8" s="60"/>
      <c r="F8" s="60"/>
      <c r="G8" s="60"/>
      <c r="H8" s="60"/>
      <c r="I8" s="60"/>
      <c r="J8" s="77"/>
      <c r="K8" s="60"/>
      <c r="L8" s="80"/>
      <c r="M8" s="60"/>
      <c r="N8" s="60"/>
      <c r="O8" s="59" t="s">
        <v>16</v>
      </c>
      <c r="P8" s="73" t="s">
        <v>17</v>
      </c>
      <c r="Q8" s="74"/>
      <c r="R8" s="78"/>
      <c r="S8" s="73" t="s">
        <v>18</v>
      </c>
      <c r="T8" s="74"/>
      <c r="U8" s="74"/>
      <c r="V8" s="78"/>
      <c r="W8" s="59" t="s">
        <v>19</v>
      </c>
      <c r="X8" s="60"/>
      <c r="Y8" s="86"/>
      <c r="Z8" s="62" t="s">
        <v>20</v>
      </c>
      <c r="AA8" s="59" t="s">
        <v>21</v>
      </c>
      <c r="AB8" s="83" t="s">
        <v>22</v>
      </c>
      <c r="AC8" s="60"/>
      <c r="AD8" s="60"/>
      <c r="AE8" s="60"/>
      <c r="AF8" s="52"/>
      <c r="AG8" s="55"/>
      <c r="AH8" s="60"/>
      <c r="AI8" s="62" t="s">
        <v>73</v>
      </c>
      <c r="AJ8" s="59" t="s">
        <v>74</v>
      </c>
      <c r="AK8" s="55"/>
      <c r="AL8" s="60"/>
    </row>
    <row r="9" spans="1:38" ht="73.5" thickBot="1" x14ac:dyDescent="0.35">
      <c r="A9" s="60"/>
      <c r="B9" s="60"/>
      <c r="C9" s="60"/>
      <c r="D9" s="60"/>
      <c r="E9" s="60"/>
      <c r="F9" s="60"/>
      <c r="G9" s="60"/>
      <c r="H9" s="60"/>
      <c r="I9" s="60"/>
      <c r="J9" s="77"/>
      <c r="K9" s="60"/>
      <c r="L9" s="80"/>
      <c r="M9" s="60"/>
      <c r="N9" s="60"/>
      <c r="O9" s="60"/>
      <c r="P9" s="21" t="s">
        <v>23</v>
      </c>
      <c r="Q9" s="21" t="s">
        <v>24</v>
      </c>
      <c r="R9" s="21" t="s">
        <v>25</v>
      </c>
      <c r="S9" s="21" t="s">
        <v>26</v>
      </c>
      <c r="T9" s="21" t="s">
        <v>27</v>
      </c>
      <c r="U9" s="21" t="s">
        <v>28</v>
      </c>
      <c r="V9" s="21" t="s">
        <v>29</v>
      </c>
      <c r="W9" s="60"/>
      <c r="X9" s="60"/>
      <c r="Y9" s="86"/>
      <c r="Z9" s="63"/>
      <c r="AA9" s="60"/>
      <c r="AB9" s="84"/>
      <c r="AC9" s="61"/>
      <c r="AD9" s="61"/>
      <c r="AE9" s="61"/>
      <c r="AF9" s="53"/>
      <c r="AG9" s="56"/>
      <c r="AH9" s="61"/>
      <c r="AI9" s="63"/>
      <c r="AJ9" s="60"/>
      <c r="AK9" s="56"/>
      <c r="AL9" s="61"/>
    </row>
    <row r="10" spans="1:38" ht="17.25" thickBot="1" x14ac:dyDescent="0.3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  <c r="Q10" s="1">
        <v>17</v>
      </c>
      <c r="R10" s="1">
        <v>18</v>
      </c>
      <c r="S10" s="1">
        <v>19</v>
      </c>
      <c r="T10" s="1">
        <v>20</v>
      </c>
      <c r="U10" s="1">
        <v>21</v>
      </c>
      <c r="V10" s="1">
        <v>22</v>
      </c>
      <c r="W10" s="1">
        <v>23</v>
      </c>
      <c r="X10" s="1">
        <v>24</v>
      </c>
      <c r="Y10" s="1">
        <v>25</v>
      </c>
      <c r="Z10" s="1">
        <v>26</v>
      </c>
      <c r="AA10" s="1">
        <v>27</v>
      </c>
      <c r="AB10" s="1">
        <v>28</v>
      </c>
      <c r="AC10" s="1">
        <v>29</v>
      </c>
      <c r="AD10" s="1">
        <v>30</v>
      </c>
      <c r="AE10" s="1">
        <v>31</v>
      </c>
      <c r="AF10" s="1">
        <v>32</v>
      </c>
      <c r="AG10" s="1">
        <v>33</v>
      </c>
      <c r="AH10" s="1">
        <v>34</v>
      </c>
      <c r="AI10" s="1">
        <v>35</v>
      </c>
      <c r="AJ10" s="1">
        <v>36</v>
      </c>
      <c r="AK10" s="1">
        <v>37</v>
      </c>
      <c r="AL10" s="2">
        <v>38</v>
      </c>
    </row>
    <row r="11" spans="1:38" s="35" customFormat="1" x14ac:dyDescent="0.3">
      <c r="A11" s="43">
        <v>113</v>
      </c>
      <c r="B11" s="22" t="s">
        <v>47</v>
      </c>
      <c r="C11" s="23" t="s">
        <v>64</v>
      </c>
      <c r="D11" s="24" t="s">
        <v>217</v>
      </c>
      <c r="E11" s="3">
        <v>6</v>
      </c>
      <c r="F11" s="25">
        <v>43132.354166666664</v>
      </c>
      <c r="G11" s="25">
        <v>43132.5</v>
      </c>
      <c r="H11" s="22" t="s">
        <v>55</v>
      </c>
      <c r="I11" s="26">
        <f t="shared" ref="I11:I18" si="0">(G11-F11)*24</f>
        <v>3.5000000000582077</v>
      </c>
      <c r="J11" s="27">
        <v>2</v>
      </c>
      <c r="K11" s="28">
        <v>2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f t="shared" ref="R11:R18" si="1">O11-P11-Q11</f>
        <v>0</v>
      </c>
      <c r="S11" s="27">
        <v>0</v>
      </c>
      <c r="T11" s="27">
        <v>0</v>
      </c>
      <c r="U11" s="27">
        <v>0</v>
      </c>
      <c r="V11" s="27">
        <f t="shared" ref="V11:V18" si="2">O11-S11-T11-U11</f>
        <v>0</v>
      </c>
      <c r="W11" s="27">
        <v>0</v>
      </c>
      <c r="X11" s="29">
        <v>0</v>
      </c>
      <c r="Y11" s="27">
        <v>0</v>
      </c>
      <c r="Z11" s="30"/>
      <c r="AA11" s="30"/>
      <c r="AB11" s="30"/>
      <c r="AC11" s="27"/>
      <c r="AD11" s="27"/>
      <c r="AE11" s="31"/>
      <c r="AF11" s="32"/>
      <c r="AG11" s="32"/>
      <c r="AH11" s="33"/>
      <c r="AI11" s="32"/>
      <c r="AJ11" s="32"/>
      <c r="AK11" s="34"/>
      <c r="AL11" s="91">
        <v>0</v>
      </c>
    </row>
    <row r="12" spans="1:38" s="35" customFormat="1" ht="24" x14ac:dyDescent="0.3">
      <c r="A12" s="43">
        <v>114</v>
      </c>
      <c r="B12" s="22" t="s">
        <v>48</v>
      </c>
      <c r="C12" s="23" t="s">
        <v>50</v>
      </c>
      <c r="D12" s="24" t="s">
        <v>189</v>
      </c>
      <c r="E12" s="3">
        <v>6</v>
      </c>
      <c r="F12" s="25">
        <v>43132.541666666664</v>
      </c>
      <c r="G12" s="25">
        <v>43132.645833333336</v>
      </c>
      <c r="H12" s="22" t="s">
        <v>55</v>
      </c>
      <c r="I12" s="26">
        <f t="shared" si="0"/>
        <v>2.5000000001164153</v>
      </c>
      <c r="J12" s="27">
        <v>2</v>
      </c>
      <c r="K12" s="28">
        <v>2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f t="shared" si="1"/>
        <v>0</v>
      </c>
      <c r="S12" s="27">
        <v>0</v>
      </c>
      <c r="T12" s="27">
        <v>0</v>
      </c>
      <c r="U12" s="27">
        <v>0</v>
      </c>
      <c r="V12" s="27">
        <f t="shared" si="2"/>
        <v>0</v>
      </c>
      <c r="W12" s="27">
        <v>0</v>
      </c>
      <c r="X12" s="29">
        <v>0</v>
      </c>
      <c r="Y12" s="27">
        <v>0</v>
      </c>
      <c r="Z12" s="30"/>
      <c r="AA12" s="30"/>
      <c r="AB12" s="30"/>
      <c r="AC12" s="27"/>
      <c r="AD12" s="27"/>
      <c r="AE12" s="31"/>
      <c r="AF12" s="32"/>
      <c r="AG12" s="32"/>
      <c r="AH12" s="33"/>
      <c r="AI12" s="32"/>
      <c r="AJ12" s="32"/>
      <c r="AK12" s="34"/>
      <c r="AL12" s="91">
        <v>0</v>
      </c>
    </row>
    <row r="13" spans="1:38" s="35" customFormat="1" x14ac:dyDescent="0.3">
      <c r="A13" s="45">
        <v>115</v>
      </c>
      <c r="B13" s="22" t="s">
        <v>47</v>
      </c>
      <c r="C13" s="23" t="s">
        <v>64</v>
      </c>
      <c r="D13" s="24" t="s">
        <v>218</v>
      </c>
      <c r="E13" s="3">
        <v>6</v>
      </c>
      <c r="F13" s="25">
        <v>43132.555555555555</v>
      </c>
      <c r="G13" s="25">
        <v>43132.666666666664</v>
      </c>
      <c r="H13" s="22" t="s">
        <v>55</v>
      </c>
      <c r="I13" s="26">
        <f t="shared" si="0"/>
        <v>2.6666666666278616</v>
      </c>
      <c r="J13" s="27">
        <v>2</v>
      </c>
      <c r="K13" s="28">
        <v>2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f t="shared" si="1"/>
        <v>0</v>
      </c>
      <c r="S13" s="27">
        <v>0</v>
      </c>
      <c r="T13" s="27">
        <v>0</v>
      </c>
      <c r="U13" s="27">
        <v>0</v>
      </c>
      <c r="V13" s="27">
        <f t="shared" si="2"/>
        <v>0</v>
      </c>
      <c r="W13" s="27">
        <v>0</v>
      </c>
      <c r="X13" s="29">
        <v>0</v>
      </c>
      <c r="Y13" s="27">
        <v>0</v>
      </c>
      <c r="Z13" s="30"/>
      <c r="AA13" s="30"/>
      <c r="AB13" s="30"/>
      <c r="AC13" s="27"/>
      <c r="AD13" s="27"/>
      <c r="AE13" s="31"/>
      <c r="AF13" s="32"/>
      <c r="AG13" s="32"/>
      <c r="AH13" s="33"/>
      <c r="AI13" s="32"/>
      <c r="AJ13" s="32"/>
      <c r="AK13" s="34"/>
      <c r="AL13" s="91">
        <v>0</v>
      </c>
    </row>
    <row r="14" spans="1:38" s="35" customFormat="1" ht="36" customHeight="1" x14ac:dyDescent="0.3">
      <c r="A14" s="45">
        <v>116</v>
      </c>
      <c r="B14" s="22" t="s">
        <v>47</v>
      </c>
      <c r="C14" s="23" t="s">
        <v>64</v>
      </c>
      <c r="D14" s="24" t="s">
        <v>101</v>
      </c>
      <c r="E14" s="3">
        <v>6</v>
      </c>
      <c r="F14" s="25">
        <v>43132.642361111109</v>
      </c>
      <c r="G14" s="25">
        <v>43132.6875</v>
      </c>
      <c r="H14" s="22" t="s">
        <v>59</v>
      </c>
      <c r="I14" s="26">
        <f t="shared" si="0"/>
        <v>1.0833333333721384</v>
      </c>
      <c r="J14" s="27">
        <v>2</v>
      </c>
      <c r="K14" s="28">
        <v>2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f t="shared" si="1"/>
        <v>0</v>
      </c>
      <c r="S14" s="27">
        <v>0</v>
      </c>
      <c r="T14" s="27">
        <v>0</v>
      </c>
      <c r="U14" s="27">
        <v>0</v>
      </c>
      <c r="V14" s="27">
        <f t="shared" si="2"/>
        <v>0</v>
      </c>
      <c r="W14" s="27">
        <v>0</v>
      </c>
      <c r="X14" s="29">
        <v>0</v>
      </c>
      <c r="Y14" s="27">
        <v>0</v>
      </c>
      <c r="Z14" s="25" t="s">
        <v>254</v>
      </c>
      <c r="AA14" s="30" t="s">
        <v>251</v>
      </c>
      <c r="AB14" s="30" t="s">
        <v>252</v>
      </c>
      <c r="AC14" s="27">
        <v>0</v>
      </c>
      <c r="AD14" s="36" t="s">
        <v>102</v>
      </c>
      <c r="AE14" s="37">
        <v>12.13</v>
      </c>
      <c r="AF14" s="22" t="s">
        <v>103</v>
      </c>
      <c r="AG14" s="22" t="s">
        <v>104</v>
      </c>
      <c r="AH14" s="33" t="s">
        <v>79</v>
      </c>
      <c r="AI14" s="43"/>
      <c r="AJ14" s="43"/>
      <c r="AK14" s="34" t="s">
        <v>77</v>
      </c>
      <c r="AL14" s="91">
        <v>0</v>
      </c>
    </row>
    <row r="15" spans="1:38" s="35" customFormat="1" ht="24" x14ac:dyDescent="0.3">
      <c r="A15" s="45">
        <v>117</v>
      </c>
      <c r="B15" s="22" t="s">
        <v>48</v>
      </c>
      <c r="C15" s="23" t="s">
        <v>64</v>
      </c>
      <c r="D15" s="24" t="s">
        <v>105</v>
      </c>
      <c r="E15" s="3">
        <v>6</v>
      </c>
      <c r="F15" s="25">
        <v>43133</v>
      </c>
      <c r="G15" s="25">
        <v>43133</v>
      </c>
      <c r="H15" s="22" t="s">
        <v>86</v>
      </c>
      <c r="I15" s="26">
        <f t="shared" si="0"/>
        <v>0</v>
      </c>
      <c r="J15" s="27">
        <v>2</v>
      </c>
      <c r="K15" s="28">
        <v>2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f t="shared" si="1"/>
        <v>0</v>
      </c>
      <c r="S15" s="27">
        <v>0</v>
      </c>
      <c r="T15" s="27">
        <v>0</v>
      </c>
      <c r="U15" s="27">
        <v>0</v>
      </c>
      <c r="V15" s="27">
        <f t="shared" si="2"/>
        <v>0</v>
      </c>
      <c r="W15" s="27">
        <v>0</v>
      </c>
      <c r="X15" s="29">
        <v>0</v>
      </c>
      <c r="Y15" s="27">
        <v>0</v>
      </c>
      <c r="Z15" s="30"/>
      <c r="AA15" s="30"/>
      <c r="AB15" s="30"/>
      <c r="AC15" s="27"/>
      <c r="AD15" s="36" t="s">
        <v>93</v>
      </c>
      <c r="AE15" s="37">
        <v>27</v>
      </c>
      <c r="AF15" s="38" t="s">
        <v>106</v>
      </c>
      <c r="AG15" s="38" t="s">
        <v>107</v>
      </c>
      <c r="AH15" s="33" t="s">
        <v>92</v>
      </c>
      <c r="AI15" s="43"/>
      <c r="AJ15" s="43"/>
      <c r="AK15" s="34"/>
      <c r="AL15" s="91">
        <v>0</v>
      </c>
    </row>
    <row r="16" spans="1:38" s="35" customFormat="1" x14ac:dyDescent="0.3">
      <c r="A16" s="45">
        <v>118</v>
      </c>
      <c r="B16" s="22" t="s">
        <v>47</v>
      </c>
      <c r="C16" s="23" t="s">
        <v>64</v>
      </c>
      <c r="D16" s="24" t="s">
        <v>220</v>
      </c>
      <c r="E16" s="3">
        <v>6</v>
      </c>
      <c r="F16" s="25">
        <v>43133.354166666664</v>
      </c>
      <c r="G16" s="25">
        <v>43133.5</v>
      </c>
      <c r="H16" s="22" t="s">
        <v>55</v>
      </c>
      <c r="I16" s="26">
        <f t="shared" si="0"/>
        <v>3.5000000000582077</v>
      </c>
      <c r="J16" s="27">
        <v>2</v>
      </c>
      <c r="K16" s="28">
        <v>2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f t="shared" si="1"/>
        <v>0</v>
      </c>
      <c r="S16" s="27">
        <v>0</v>
      </c>
      <c r="T16" s="27">
        <v>0</v>
      </c>
      <c r="U16" s="27">
        <v>0</v>
      </c>
      <c r="V16" s="27">
        <f t="shared" si="2"/>
        <v>0</v>
      </c>
      <c r="W16" s="27">
        <v>0</v>
      </c>
      <c r="X16" s="29">
        <v>0</v>
      </c>
      <c r="Y16" s="27">
        <v>0</v>
      </c>
      <c r="Z16" s="30"/>
      <c r="AA16" s="30"/>
      <c r="AB16" s="30"/>
      <c r="AC16" s="27"/>
      <c r="AD16" s="27"/>
      <c r="AE16" s="31"/>
      <c r="AF16" s="32"/>
      <c r="AG16" s="32"/>
      <c r="AH16" s="33"/>
      <c r="AI16" s="32"/>
      <c r="AJ16" s="32"/>
      <c r="AK16" s="34"/>
      <c r="AL16" s="91">
        <v>0</v>
      </c>
    </row>
    <row r="17" spans="1:38" s="35" customFormat="1" ht="24" x14ac:dyDescent="0.3">
      <c r="A17" s="45">
        <v>119</v>
      </c>
      <c r="B17" s="22" t="s">
        <v>48</v>
      </c>
      <c r="C17" s="23" t="s">
        <v>65</v>
      </c>
      <c r="D17" s="24" t="s">
        <v>193</v>
      </c>
      <c r="E17" s="3">
        <v>0.4</v>
      </c>
      <c r="F17" s="25">
        <v>43133.375</v>
      </c>
      <c r="G17" s="25">
        <v>43133.458333333336</v>
      </c>
      <c r="H17" s="22" t="s">
        <v>55</v>
      </c>
      <c r="I17" s="26">
        <f t="shared" si="0"/>
        <v>2.0000000000582077</v>
      </c>
      <c r="J17" s="27">
        <v>2</v>
      </c>
      <c r="K17" s="28">
        <v>2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f t="shared" si="1"/>
        <v>0</v>
      </c>
      <c r="S17" s="27">
        <v>0</v>
      </c>
      <c r="T17" s="27">
        <v>0</v>
      </c>
      <c r="U17" s="27">
        <v>0</v>
      </c>
      <c r="V17" s="27">
        <f t="shared" si="2"/>
        <v>0</v>
      </c>
      <c r="W17" s="27">
        <v>0</v>
      </c>
      <c r="X17" s="29">
        <v>0</v>
      </c>
      <c r="Y17" s="27">
        <v>0</v>
      </c>
      <c r="Z17" s="30"/>
      <c r="AA17" s="30"/>
      <c r="AB17" s="30"/>
      <c r="AC17" s="27"/>
      <c r="AD17" s="27"/>
      <c r="AE17" s="31"/>
      <c r="AF17" s="32"/>
      <c r="AG17" s="32"/>
      <c r="AH17" s="33"/>
      <c r="AI17" s="32"/>
      <c r="AJ17" s="32"/>
      <c r="AK17" s="34"/>
      <c r="AL17" s="91">
        <v>0</v>
      </c>
    </row>
    <row r="18" spans="1:38" s="35" customFormat="1" x14ac:dyDescent="0.3">
      <c r="A18" s="45">
        <v>120</v>
      </c>
      <c r="B18" s="22" t="s">
        <v>47</v>
      </c>
      <c r="C18" s="23" t="s">
        <v>64</v>
      </c>
      <c r="D18" s="24" t="s">
        <v>219</v>
      </c>
      <c r="E18" s="3">
        <v>6</v>
      </c>
      <c r="F18" s="25">
        <v>43133.555555555555</v>
      </c>
      <c r="G18" s="25">
        <v>43133.666666666664</v>
      </c>
      <c r="H18" s="22" t="s">
        <v>55</v>
      </c>
      <c r="I18" s="26">
        <f t="shared" si="0"/>
        <v>2.6666666666278616</v>
      </c>
      <c r="J18" s="27">
        <v>2</v>
      </c>
      <c r="K18" s="28">
        <v>2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f t="shared" si="1"/>
        <v>0</v>
      </c>
      <c r="S18" s="27">
        <v>0</v>
      </c>
      <c r="T18" s="27">
        <v>0</v>
      </c>
      <c r="U18" s="27">
        <v>0</v>
      </c>
      <c r="V18" s="27">
        <f t="shared" si="2"/>
        <v>0</v>
      </c>
      <c r="W18" s="27">
        <v>0</v>
      </c>
      <c r="X18" s="29">
        <v>0</v>
      </c>
      <c r="Y18" s="27">
        <v>0</v>
      </c>
      <c r="Z18" s="30"/>
      <c r="AA18" s="30"/>
      <c r="AB18" s="30"/>
      <c r="AC18" s="27"/>
      <c r="AD18" s="27"/>
      <c r="AE18" s="31"/>
      <c r="AF18" s="32"/>
      <c r="AG18" s="32"/>
      <c r="AH18" s="33"/>
      <c r="AI18" s="32"/>
      <c r="AJ18" s="32"/>
      <c r="AK18" s="34"/>
      <c r="AL18" s="91">
        <v>0</v>
      </c>
    </row>
    <row r="19" spans="1:38" s="35" customFormat="1" ht="24" x14ac:dyDescent="0.3">
      <c r="A19" s="45">
        <v>121</v>
      </c>
      <c r="B19" s="22" t="s">
        <v>48</v>
      </c>
      <c r="C19" s="23" t="s">
        <v>65</v>
      </c>
      <c r="D19" s="24" t="s">
        <v>190</v>
      </c>
      <c r="E19" s="3">
        <v>0.4</v>
      </c>
      <c r="F19" s="25">
        <v>43133.597222222219</v>
      </c>
      <c r="G19" s="25">
        <v>43133.666666666664</v>
      </c>
      <c r="H19" s="22" t="s">
        <v>55</v>
      </c>
      <c r="I19" s="26">
        <f t="shared" ref="I19" si="3">(G19-F19)*24</f>
        <v>1.6666666666860692</v>
      </c>
      <c r="J19" s="27">
        <v>2</v>
      </c>
      <c r="K19" s="28">
        <v>2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f t="shared" ref="R19" si="4">O19-P19-Q19</f>
        <v>0</v>
      </c>
      <c r="S19" s="27">
        <v>0</v>
      </c>
      <c r="T19" s="27">
        <v>0</v>
      </c>
      <c r="U19" s="27">
        <v>0</v>
      </c>
      <c r="V19" s="27">
        <f t="shared" ref="V19" si="5">O19-S19-T19-U19</f>
        <v>0</v>
      </c>
      <c r="W19" s="27">
        <v>0</v>
      </c>
      <c r="X19" s="29">
        <v>0</v>
      </c>
      <c r="Y19" s="27">
        <v>0</v>
      </c>
      <c r="Z19" s="30"/>
      <c r="AA19" s="30"/>
      <c r="AB19" s="30"/>
      <c r="AC19" s="27"/>
      <c r="AD19" s="27"/>
      <c r="AE19" s="31"/>
      <c r="AF19" s="32"/>
      <c r="AG19" s="32"/>
      <c r="AH19" s="33"/>
      <c r="AI19" s="32"/>
      <c r="AJ19" s="32"/>
      <c r="AK19" s="34"/>
      <c r="AL19" s="91">
        <v>0</v>
      </c>
    </row>
    <row r="20" spans="1:38" s="35" customFormat="1" ht="36" x14ac:dyDescent="0.3">
      <c r="A20" s="45">
        <v>122</v>
      </c>
      <c r="B20" s="22" t="s">
        <v>48</v>
      </c>
      <c r="C20" s="23" t="s">
        <v>64</v>
      </c>
      <c r="D20" s="24" t="s">
        <v>108</v>
      </c>
      <c r="E20" s="3">
        <v>6</v>
      </c>
      <c r="F20" s="25">
        <v>43134.541666666664</v>
      </c>
      <c r="G20" s="25">
        <v>43134.589583333334</v>
      </c>
      <c r="H20" s="22" t="s">
        <v>59</v>
      </c>
      <c r="I20" s="26">
        <f>(G20-F20)*24</f>
        <v>1.1500000000814907</v>
      </c>
      <c r="J20" s="27">
        <v>2</v>
      </c>
      <c r="K20" s="28">
        <v>2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f>O20-P20-Q20</f>
        <v>0</v>
      </c>
      <c r="S20" s="27">
        <v>0</v>
      </c>
      <c r="T20" s="27">
        <v>0</v>
      </c>
      <c r="U20" s="27">
        <v>0</v>
      </c>
      <c r="V20" s="27">
        <f>O20-S20-T20-U20</f>
        <v>0</v>
      </c>
      <c r="W20" s="27">
        <v>0</v>
      </c>
      <c r="X20" s="29">
        <v>0</v>
      </c>
      <c r="Y20" s="27">
        <v>0</v>
      </c>
      <c r="Z20" s="25" t="s">
        <v>255</v>
      </c>
      <c r="AA20" s="30" t="s">
        <v>253</v>
      </c>
      <c r="AB20" s="30" t="s">
        <v>252</v>
      </c>
      <c r="AC20" s="27">
        <v>0</v>
      </c>
      <c r="AD20" s="36" t="s">
        <v>91</v>
      </c>
      <c r="AE20" s="37">
        <v>23</v>
      </c>
      <c r="AF20" s="38" t="s">
        <v>109</v>
      </c>
      <c r="AG20" s="38" t="s">
        <v>110</v>
      </c>
      <c r="AH20" s="33" t="s">
        <v>79</v>
      </c>
      <c r="AI20" s="43"/>
      <c r="AJ20" s="43"/>
      <c r="AK20" s="34" t="s">
        <v>77</v>
      </c>
      <c r="AL20" s="91">
        <v>0</v>
      </c>
    </row>
    <row r="21" spans="1:38" s="35" customFormat="1" x14ac:dyDescent="0.3">
      <c r="A21" s="45">
        <v>123</v>
      </c>
      <c r="B21" s="22" t="s">
        <v>47</v>
      </c>
      <c r="C21" s="23" t="s">
        <v>64</v>
      </c>
      <c r="D21" s="24" t="s">
        <v>221</v>
      </c>
      <c r="E21" s="3">
        <v>6</v>
      </c>
      <c r="F21" s="25">
        <v>43136.354166666664</v>
      </c>
      <c r="G21" s="25">
        <v>43136.5</v>
      </c>
      <c r="H21" s="22" t="s">
        <v>55</v>
      </c>
      <c r="I21" s="26">
        <f t="shared" ref="I21" si="6">(G21-F21)*24</f>
        <v>3.5000000000582077</v>
      </c>
      <c r="J21" s="27">
        <v>2</v>
      </c>
      <c r="K21" s="28">
        <v>2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f>O21-P21-Q21</f>
        <v>0</v>
      </c>
      <c r="S21" s="27">
        <v>0</v>
      </c>
      <c r="T21" s="27">
        <v>0</v>
      </c>
      <c r="U21" s="27">
        <v>0</v>
      </c>
      <c r="V21" s="27">
        <f>O21-S21-T21-U21</f>
        <v>0</v>
      </c>
      <c r="W21" s="27">
        <v>0</v>
      </c>
      <c r="X21" s="29">
        <v>0</v>
      </c>
      <c r="Y21" s="27">
        <v>0</v>
      </c>
      <c r="Z21" s="30"/>
      <c r="AA21" s="30"/>
      <c r="AB21" s="30"/>
      <c r="AC21" s="27"/>
      <c r="AD21" s="27"/>
      <c r="AE21" s="31"/>
      <c r="AF21" s="32"/>
      <c r="AG21" s="32"/>
      <c r="AH21" s="33"/>
      <c r="AI21" s="32"/>
      <c r="AJ21" s="32"/>
      <c r="AK21" s="34"/>
      <c r="AL21" s="91">
        <v>0</v>
      </c>
    </row>
    <row r="22" spans="1:38" s="35" customFormat="1" ht="24" x14ac:dyDescent="0.3">
      <c r="A22" s="45">
        <v>124</v>
      </c>
      <c r="B22" s="22" t="s">
        <v>48</v>
      </c>
      <c r="C22" s="23" t="s">
        <v>65</v>
      </c>
      <c r="D22" s="24" t="s">
        <v>191</v>
      </c>
      <c r="E22" s="3">
        <v>0.4</v>
      </c>
      <c r="F22" s="25">
        <v>43136.451388888891</v>
      </c>
      <c r="G22" s="25">
        <v>43136.569444444445</v>
      </c>
      <c r="H22" s="22" t="s">
        <v>55</v>
      </c>
      <c r="I22" s="26">
        <f t="shared" ref="I22" si="7">(G22-F22)*24</f>
        <v>2.8333333333139308</v>
      </c>
      <c r="J22" s="27">
        <v>2</v>
      </c>
      <c r="K22" s="28">
        <v>2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f>O22-P22-Q22</f>
        <v>0</v>
      </c>
      <c r="S22" s="27">
        <v>0</v>
      </c>
      <c r="T22" s="27">
        <v>0</v>
      </c>
      <c r="U22" s="27">
        <v>0</v>
      </c>
      <c r="V22" s="27">
        <f>O22-S22-T22-U22</f>
        <v>0</v>
      </c>
      <c r="W22" s="27">
        <v>0</v>
      </c>
      <c r="X22" s="29">
        <v>0</v>
      </c>
      <c r="Y22" s="27">
        <v>0</v>
      </c>
      <c r="Z22" s="30"/>
      <c r="AA22" s="30"/>
      <c r="AB22" s="30"/>
      <c r="AC22" s="27"/>
      <c r="AD22" s="27"/>
      <c r="AE22" s="31"/>
      <c r="AF22" s="32"/>
      <c r="AG22" s="32"/>
      <c r="AH22" s="33"/>
      <c r="AI22" s="32"/>
      <c r="AJ22" s="32"/>
      <c r="AK22" s="34"/>
      <c r="AL22" s="91">
        <v>0</v>
      </c>
    </row>
    <row r="23" spans="1:38" s="35" customFormat="1" ht="24" x14ac:dyDescent="0.3">
      <c r="A23" s="45">
        <v>125</v>
      </c>
      <c r="B23" s="22" t="s">
        <v>48</v>
      </c>
      <c r="C23" s="23" t="s">
        <v>50</v>
      </c>
      <c r="D23" s="24" t="s">
        <v>192</v>
      </c>
      <c r="E23" s="3">
        <v>0.4</v>
      </c>
      <c r="F23" s="25">
        <v>43136.458333333336</v>
      </c>
      <c r="G23" s="25">
        <v>43136.625</v>
      </c>
      <c r="H23" s="22" t="s">
        <v>55</v>
      </c>
      <c r="I23" s="26">
        <f t="shared" ref="I23:I24" si="8">(G23-F23)*24</f>
        <v>3.9999999999417923</v>
      </c>
      <c r="J23" s="27">
        <v>2</v>
      </c>
      <c r="K23" s="28">
        <v>2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f t="shared" ref="R23:R24" si="9">O23-P23-Q23</f>
        <v>0</v>
      </c>
      <c r="S23" s="27">
        <v>0</v>
      </c>
      <c r="T23" s="27">
        <v>0</v>
      </c>
      <c r="U23" s="27">
        <v>0</v>
      </c>
      <c r="V23" s="27">
        <f t="shared" ref="V23:V24" si="10">O23-S23-T23-U23</f>
        <v>0</v>
      </c>
      <c r="W23" s="27">
        <v>0</v>
      </c>
      <c r="X23" s="29">
        <v>0</v>
      </c>
      <c r="Y23" s="27">
        <v>0</v>
      </c>
      <c r="Z23" s="30"/>
      <c r="AA23" s="30"/>
      <c r="AB23" s="30"/>
      <c r="AC23" s="27"/>
      <c r="AD23" s="27"/>
      <c r="AE23" s="31"/>
      <c r="AF23" s="32"/>
      <c r="AG23" s="32"/>
      <c r="AH23" s="33"/>
      <c r="AI23" s="32"/>
      <c r="AJ23" s="32"/>
      <c r="AK23" s="34"/>
      <c r="AL23" s="91">
        <v>0</v>
      </c>
    </row>
    <row r="24" spans="1:38" s="35" customFormat="1" x14ac:dyDescent="0.3">
      <c r="A24" s="45">
        <v>126</v>
      </c>
      <c r="B24" s="22" t="s">
        <v>47</v>
      </c>
      <c r="C24" s="23" t="s">
        <v>64</v>
      </c>
      <c r="D24" s="24" t="s">
        <v>222</v>
      </c>
      <c r="E24" s="3">
        <v>6</v>
      </c>
      <c r="F24" s="25">
        <v>43136.5625</v>
      </c>
      <c r="G24" s="25">
        <v>43136.666666666664</v>
      </c>
      <c r="H24" s="22" t="s">
        <v>55</v>
      </c>
      <c r="I24" s="26">
        <f t="shared" si="8"/>
        <v>2.4999999999417923</v>
      </c>
      <c r="J24" s="27">
        <v>2</v>
      </c>
      <c r="K24" s="28">
        <v>2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f t="shared" si="9"/>
        <v>0</v>
      </c>
      <c r="S24" s="27">
        <v>0</v>
      </c>
      <c r="T24" s="27">
        <v>0</v>
      </c>
      <c r="U24" s="27">
        <v>0</v>
      </c>
      <c r="V24" s="27">
        <f t="shared" si="10"/>
        <v>0</v>
      </c>
      <c r="W24" s="27">
        <v>0</v>
      </c>
      <c r="X24" s="29">
        <v>0</v>
      </c>
      <c r="Y24" s="27">
        <v>0</v>
      </c>
      <c r="Z24" s="30"/>
      <c r="AA24" s="30"/>
      <c r="AB24" s="30"/>
      <c r="AC24" s="27"/>
      <c r="AD24" s="27"/>
      <c r="AE24" s="31"/>
      <c r="AF24" s="32"/>
      <c r="AG24" s="32"/>
      <c r="AH24" s="33"/>
      <c r="AI24" s="32"/>
      <c r="AJ24" s="32"/>
      <c r="AK24" s="34"/>
      <c r="AL24" s="91">
        <v>0</v>
      </c>
    </row>
    <row r="25" spans="1:38" s="35" customFormat="1" ht="48" x14ac:dyDescent="0.3">
      <c r="A25" s="45">
        <v>127</v>
      </c>
      <c r="B25" s="22" t="s">
        <v>47</v>
      </c>
      <c r="C25" s="23" t="s">
        <v>50</v>
      </c>
      <c r="D25" s="24" t="s">
        <v>119</v>
      </c>
      <c r="E25" s="3">
        <v>6</v>
      </c>
      <c r="F25" s="25">
        <v>43136.575694444444</v>
      </c>
      <c r="G25" s="25">
        <v>43136.609027777777</v>
      </c>
      <c r="H25" s="22" t="s">
        <v>59</v>
      </c>
      <c r="I25" s="26">
        <f>(G25-F25)*24</f>
        <v>0.79999999998835847</v>
      </c>
      <c r="J25" s="27">
        <v>2</v>
      </c>
      <c r="K25" s="28">
        <v>2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f>O25-P25-Q25</f>
        <v>0</v>
      </c>
      <c r="S25" s="27">
        <v>0</v>
      </c>
      <c r="T25" s="27">
        <v>0</v>
      </c>
      <c r="U25" s="27">
        <v>0</v>
      </c>
      <c r="V25" s="27">
        <f>O25-S25-T25-U25</f>
        <v>0</v>
      </c>
      <c r="W25" s="27">
        <v>0</v>
      </c>
      <c r="X25" s="29">
        <v>0</v>
      </c>
      <c r="Y25" s="27">
        <v>0</v>
      </c>
      <c r="Z25" s="25" t="s">
        <v>256</v>
      </c>
      <c r="AA25" s="30" t="s">
        <v>251</v>
      </c>
      <c r="AB25" s="30" t="s">
        <v>252</v>
      </c>
      <c r="AC25" s="27">
        <v>0</v>
      </c>
      <c r="AD25" s="27" t="s">
        <v>99</v>
      </c>
      <c r="AE25" s="31">
        <v>6</v>
      </c>
      <c r="AF25" s="32" t="s">
        <v>97</v>
      </c>
      <c r="AG25" s="32" t="s">
        <v>120</v>
      </c>
      <c r="AH25" s="33" t="s">
        <v>79</v>
      </c>
      <c r="AI25" s="32"/>
      <c r="AJ25" s="32"/>
      <c r="AK25" s="34" t="s">
        <v>77</v>
      </c>
      <c r="AL25" s="91">
        <v>0</v>
      </c>
    </row>
    <row r="26" spans="1:38" s="35" customFormat="1" ht="36" x14ac:dyDescent="0.3">
      <c r="A26" s="45">
        <v>128</v>
      </c>
      <c r="B26" s="22" t="s">
        <v>47</v>
      </c>
      <c r="C26" s="23" t="s">
        <v>64</v>
      </c>
      <c r="D26" s="24" t="s">
        <v>121</v>
      </c>
      <c r="E26" s="3">
        <v>6</v>
      </c>
      <c r="F26" s="25">
        <v>43136.575694444444</v>
      </c>
      <c r="G26" s="25">
        <v>43136.689583333333</v>
      </c>
      <c r="H26" s="22" t="s">
        <v>59</v>
      </c>
      <c r="I26" s="26">
        <f t="shared" ref="I26" si="11">(G26-F26)*24</f>
        <v>2.7333333333372138</v>
      </c>
      <c r="J26" s="27">
        <v>2</v>
      </c>
      <c r="K26" s="28">
        <v>2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f t="shared" ref="R26" si="12">O26-P26-Q26</f>
        <v>0</v>
      </c>
      <c r="S26" s="27">
        <v>0</v>
      </c>
      <c r="T26" s="27">
        <v>0</v>
      </c>
      <c r="U26" s="27">
        <v>0</v>
      </c>
      <c r="V26" s="27">
        <f t="shared" ref="V26" si="13">O26-S26-T26-U26</f>
        <v>0</v>
      </c>
      <c r="W26" s="27">
        <v>0</v>
      </c>
      <c r="X26" s="29">
        <v>0</v>
      </c>
      <c r="Y26" s="27">
        <v>0</v>
      </c>
      <c r="Z26" s="25" t="s">
        <v>257</v>
      </c>
      <c r="AA26" s="30" t="s">
        <v>251</v>
      </c>
      <c r="AB26" s="30" t="s">
        <v>252</v>
      </c>
      <c r="AC26" s="27">
        <v>0</v>
      </c>
      <c r="AD26" s="27" t="s">
        <v>122</v>
      </c>
      <c r="AE26" s="31">
        <v>8</v>
      </c>
      <c r="AF26" s="32" t="s">
        <v>123</v>
      </c>
      <c r="AG26" s="32" t="s">
        <v>124</v>
      </c>
      <c r="AH26" s="33" t="s">
        <v>79</v>
      </c>
      <c r="AI26" s="32"/>
      <c r="AJ26" s="32"/>
      <c r="AK26" s="34" t="s">
        <v>77</v>
      </c>
      <c r="AL26" s="91">
        <v>0</v>
      </c>
    </row>
    <row r="27" spans="1:38" s="35" customFormat="1" x14ac:dyDescent="0.3">
      <c r="A27" s="45">
        <v>129</v>
      </c>
      <c r="B27" s="22" t="s">
        <v>115</v>
      </c>
      <c r="C27" s="23" t="s">
        <v>83</v>
      </c>
      <c r="D27" s="24" t="s">
        <v>83</v>
      </c>
      <c r="E27" s="3" t="s">
        <v>83</v>
      </c>
      <c r="F27" s="25">
        <v>43136.946527777778</v>
      </c>
      <c r="G27" s="25">
        <v>43136.946527777778</v>
      </c>
      <c r="H27" s="22" t="s">
        <v>83</v>
      </c>
      <c r="I27" s="26">
        <f>(G27-F27)*24</f>
        <v>0</v>
      </c>
      <c r="J27" s="27"/>
      <c r="K27" s="28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9"/>
      <c r="Y27" s="27"/>
      <c r="Z27" s="30"/>
      <c r="AA27" s="30"/>
      <c r="AB27" s="30"/>
      <c r="AC27" s="27">
        <v>0</v>
      </c>
      <c r="AD27" s="36" t="s">
        <v>83</v>
      </c>
      <c r="AE27" s="37" t="s">
        <v>83</v>
      </c>
      <c r="AF27" s="57" t="s">
        <v>116</v>
      </c>
      <c r="AG27" s="58"/>
      <c r="AH27" s="33" t="s">
        <v>79</v>
      </c>
      <c r="AI27" s="43"/>
      <c r="AJ27" s="43"/>
      <c r="AK27" s="34"/>
      <c r="AL27" s="91">
        <v>0</v>
      </c>
    </row>
    <row r="28" spans="1:38" s="35" customFormat="1" ht="24" x14ac:dyDescent="0.3">
      <c r="A28" s="45">
        <v>130</v>
      </c>
      <c r="B28" s="22" t="s">
        <v>49</v>
      </c>
      <c r="C28" s="23" t="s">
        <v>81</v>
      </c>
      <c r="D28" s="24" t="s">
        <v>111</v>
      </c>
      <c r="E28" s="3">
        <v>6</v>
      </c>
      <c r="F28" s="25">
        <v>43136.946527777778</v>
      </c>
      <c r="G28" s="25">
        <v>43136.963194444441</v>
      </c>
      <c r="H28" s="22" t="s">
        <v>59</v>
      </c>
      <c r="I28" s="26">
        <f t="shared" ref="I28:I31" si="14">(G28-F28)*24</f>
        <v>0.39999999990686774</v>
      </c>
      <c r="J28" s="27">
        <v>2</v>
      </c>
      <c r="K28" s="28">
        <v>2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f t="shared" ref="R28" si="15">O28-P28-Q28</f>
        <v>0</v>
      </c>
      <c r="S28" s="27">
        <v>0</v>
      </c>
      <c r="T28" s="27">
        <v>0</v>
      </c>
      <c r="U28" s="27">
        <v>0</v>
      </c>
      <c r="V28" s="27">
        <f t="shared" ref="V28" si="16">O28-S28-T28-U28</f>
        <v>0</v>
      </c>
      <c r="W28" s="27">
        <v>0</v>
      </c>
      <c r="X28" s="29">
        <v>0</v>
      </c>
      <c r="Y28" s="27">
        <v>0</v>
      </c>
      <c r="Z28" s="25" t="s">
        <v>258</v>
      </c>
      <c r="AA28" s="30" t="s">
        <v>251</v>
      </c>
      <c r="AB28" s="30" t="s">
        <v>252</v>
      </c>
      <c r="AC28" s="27">
        <v>0</v>
      </c>
      <c r="AD28" s="36" t="s">
        <v>112</v>
      </c>
      <c r="AE28" s="37" t="s">
        <v>85</v>
      </c>
      <c r="AF28" s="48" t="s">
        <v>113</v>
      </c>
      <c r="AG28" s="50" t="s">
        <v>89</v>
      </c>
      <c r="AH28" s="33" t="s">
        <v>79</v>
      </c>
      <c r="AI28" s="43"/>
      <c r="AJ28" s="43"/>
      <c r="AK28" s="34"/>
      <c r="AL28" s="91">
        <v>0</v>
      </c>
    </row>
    <row r="29" spans="1:38" s="35" customFormat="1" ht="24" x14ac:dyDescent="0.3">
      <c r="A29" s="45">
        <v>131</v>
      </c>
      <c r="B29" s="22" t="s">
        <v>49</v>
      </c>
      <c r="C29" s="23" t="s">
        <v>81</v>
      </c>
      <c r="D29" s="24" t="s">
        <v>114</v>
      </c>
      <c r="E29" s="3">
        <v>6</v>
      </c>
      <c r="F29" s="25">
        <v>43136.946527777778</v>
      </c>
      <c r="G29" s="25">
        <v>43136.948611111111</v>
      </c>
      <c r="H29" s="22" t="s">
        <v>59</v>
      </c>
      <c r="I29" s="26">
        <f t="shared" si="14"/>
        <v>4.9999999988358468E-2</v>
      </c>
      <c r="J29" s="27">
        <v>2</v>
      </c>
      <c r="K29" s="28">
        <v>2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f t="shared" ref="R29:R31" si="17">O29-P29-Q29</f>
        <v>0</v>
      </c>
      <c r="S29" s="27">
        <v>0</v>
      </c>
      <c r="T29" s="27">
        <v>0</v>
      </c>
      <c r="U29" s="27">
        <v>0</v>
      </c>
      <c r="V29" s="27">
        <f t="shared" ref="V29:V31" si="18">O29-S29-T29-U29</f>
        <v>0</v>
      </c>
      <c r="W29" s="27">
        <v>0</v>
      </c>
      <c r="X29" s="29">
        <v>0</v>
      </c>
      <c r="Y29" s="27">
        <v>0</v>
      </c>
      <c r="Z29" s="25" t="s">
        <v>259</v>
      </c>
      <c r="AA29" s="30" t="s">
        <v>251</v>
      </c>
      <c r="AB29" s="30" t="s">
        <v>252</v>
      </c>
      <c r="AC29" s="27">
        <v>0</v>
      </c>
      <c r="AD29" s="36" t="s">
        <v>78</v>
      </c>
      <c r="AE29" s="37" t="s">
        <v>85</v>
      </c>
      <c r="AF29" s="49"/>
      <c r="AG29" s="50"/>
      <c r="AH29" s="33" t="s">
        <v>79</v>
      </c>
      <c r="AI29" s="43"/>
      <c r="AJ29" s="43"/>
      <c r="AK29" s="34"/>
      <c r="AL29" s="91">
        <v>0</v>
      </c>
    </row>
    <row r="30" spans="1:38" s="35" customFormat="1" ht="36" x14ac:dyDescent="0.3">
      <c r="A30" s="45">
        <v>132</v>
      </c>
      <c r="B30" s="22" t="s">
        <v>49</v>
      </c>
      <c r="C30" s="23" t="s">
        <v>50</v>
      </c>
      <c r="D30" s="24" t="s">
        <v>140</v>
      </c>
      <c r="E30" s="3">
        <v>6</v>
      </c>
      <c r="F30" s="25">
        <v>43137</v>
      </c>
      <c r="G30" s="25">
        <v>43137</v>
      </c>
      <c r="H30" s="22" t="s">
        <v>86</v>
      </c>
      <c r="I30" s="26">
        <f t="shared" si="14"/>
        <v>0</v>
      </c>
      <c r="J30" s="27"/>
      <c r="K30" s="28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9"/>
      <c r="Y30" s="27"/>
      <c r="Z30" s="30"/>
      <c r="AA30" s="30"/>
      <c r="AB30" s="30"/>
      <c r="AC30" s="27"/>
      <c r="AD30" s="36" t="s">
        <v>141</v>
      </c>
      <c r="AE30" s="37">
        <v>14</v>
      </c>
      <c r="AF30" s="39" t="s">
        <v>142</v>
      </c>
      <c r="AG30" s="40" t="s">
        <v>143</v>
      </c>
      <c r="AH30" s="33" t="s">
        <v>78</v>
      </c>
      <c r="AI30" s="43"/>
      <c r="AJ30" s="43"/>
      <c r="AK30" s="34"/>
      <c r="AL30" s="91">
        <v>0</v>
      </c>
    </row>
    <row r="31" spans="1:38" s="35" customFormat="1" ht="24" x14ac:dyDescent="0.3">
      <c r="A31" s="45">
        <v>133</v>
      </c>
      <c r="B31" s="22" t="s">
        <v>46</v>
      </c>
      <c r="C31" s="23" t="s">
        <v>81</v>
      </c>
      <c r="D31" s="24" t="s">
        <v>117</v>
      </c>
      <c r="E31" s="3">
        <v>6</v>
      </c>
      <c r="F31" s="25">
        <v>43137.159722222219</v>
      </c>
      <c r="G31" s="25">
        <v>43137.173611111109</v>
      </c>
      <c r="H31" s="22" t="s">
        <v>59</v>
      </c>
      <c r="I31" s="26">
        <f t="shared" si="14"/>
        <v>0.33333333337213844</v>
      </c>
      <c r="J31" s="27">
        <v>2</v>
      </c>
      <c r="K31" s="28">
        <v>2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f t="shared" si="17"/>
        <v>0</v>
      </c>
      <c r="S31" s="27">
        <v>0</v>
      </c>
      <c r="T31" s="27">
        <v>0</v>
      </c>
      <c r="U31" s="27">
        <v>0</v>
      </c>
      <c r="V31" s="27">
        <f t="shared" si="18"/>
        <v>0</v>
      </c>
      <c r="W31" s="27">
        <v>0</v>
      </c>
      <c r="X31" s="29">
        <v>0</v>
      </c>
      <c r="Y31" s="27">
        <v>0</v>
      </c>
      <c r="Z31" s="25" t="s">
        <v>260</v>
      </c>
      <c r="AA31" s="30" t="s">
        <v>251</v>
      </c>
      <c r="AB31" s="30" t="s">
        <v>252</v>
      </c>
      <c r="AC31" s="27">
        <v>0</v>
      </c>
      <c r="AD31" s="36" t="s">
        <v>95</v>
      </c>
      <c r="AE31" s="37" t="s">
        <v>80</v>
      </c>
      <c r="AF31" s="38" t="s">
        <v>96</v>
      </c>
      <c r="AG31" s="40" t="s">
        <v>118</v>
      </c>
      <c r="AH31" s="33" t="s">
        <v>79</v>
      </c>
      <c r="AI31" s="43"/>
      <c r="AJ31" s="43"/>
      <c r="AK31" s="34"/>
      <c r="AL31" s="91">
        <v>0</v>
      </c>
    </row>
    <row r="32" spans="1:38" s="35" customFormat="1" x14ac:dyDescent="0.3">
      <c r="A32" s="45">
        <v>134</v>
      </c>
      <c r="B32" s="22" t="s">
        <v>115</v>
      </c>
      <c r="C32" s="23" t="s">
        <v>83</v>
      </c>
      <c r="D32" s="24" t="s">
        <v>83</v>
      </c>
      <c r="E32" s="3" t="s">
        <v>83</v>
      </c>
      <c r="F32" s="25">
        <v>43137.245138888888</v>
      </c>
      <c r="G32" s="25">
        <v>43137.245138888888</v>
      </c>
      <c r="H32" s="22" t="s">
        <v>83</v>
      </c>
      <c r="I32" s="26">
        <f>(G32-F32)*24</f>
        <v>0</v>
      </c>
      <c r="J32" s="27"/>
      <c r="K32" s="28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9"/>
      <c r="Y32" s="27"/>
      <c r="Z32" s="30"/>
      <c r="AA32" s="30"/>
      <c r="AB32" s="30"/>
      <c r="AC32" s="27">
        <v>0</v>
      </c>
      <c r="AD32" s="36" t="s">
        <v>83</v>
      </c>
      <c r="AE32" s="37" t="s">
        <v>83</v>
      </c>
      <c r="AF32" s="57" t="s">
        <v>116</v>
      </c>
      <c r="AG32" s="58"/>
      <c r="AH32" s="33" t="s">
        <v>79</v>
      </c>
      <c r="AI32" s="43"/>
      <c r="AJ32" s="43"/>
      <c r="AK32" s="34"/>
      <c r="AL32" s="91">
        <v>0</v>
      </c>
    </row>
    <row r="33" spans="1:38" s="35" customFormat="1" x14ac:dyDescent="0.3">
      <c r="A33" s="45">
        <v>135</v>
      </c>
      <c r="B33" s="22" t="s">
        <v>47</v>
      </c>
      <c r="C33" s="23" t="s">
        <v>64</v>
      </c>
      <c r="D33" s="24" t="s">
        <v>223</v>
      </c>
      <c r="E33" s="3">
        <v>6</v>
      </c>
      <c r="F33" s="25">
        <v>43137.354166666664</v>
      </c>
      <c r="G33" s="25">
        <v>43137.583333333336</v>
      </c>
      <c r="H33" s="22" t="s">
        <v>55</v>
      </c>
      <c r="I33" s="26">
        <f t="shared" ref="I33" si="19">(G33-F33)*24</f>
        <v>5.5000000001164153</v>
      </c>
      <c r="J33" s="27">
        <v>2</v>
      </c>
      <c r="K33" s="28">
        <v>2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f t="shared" ref="R33" si="20">O33-P33-Q33</f>
        <v>0</v>
      </c>
      <c r="S33" s="27">
        <v>0</v>
      </c>
      <c r="T33" s="27">
        <v>0</v>
      </c>
      <c r="U33" s="27">
        <v>0</v>
      </c>
      <c r="V33" s="27">
        <f t="shared" ref="V33" si="21">O33-S33-T33-U33</f>
        <v>0</v>
      </c>
      <c r="W33" s="27">
        <v>0</v>
      </c>
      <c r="X33" s="29">
        <v>0</v>
      </c>
      <c r="Y33" s="27">
        <v>0</v>
      </c>
      <c r="Z33" s="30"/>
      <c r="AA33" s="30"/>
      <c r="AB33" s="30"/>
      <c r="AC33" s="27"/>
      <c r="AD33" s="27"/>
      <c r="AE33" s="31"/>
      <c r="AF33" s="32"/>
      <c r="AG33" s="32"/>
      <c r="AH33" s="33"/>
      <c r="AI33" s="32"/>
      <c r="AJ33" s="32"/>
      <c r="AK33" s="34"/>
      <c r="AL33" s="91">
        <v>0</v>
      </c>
    </row>
    <row r="34" spans="1:38" s="35" customFormat="1" x14ac:dyDescent="0.3">
      <c r="A34" s="45">
        <v>136</v>
      </c>
      <c r="B34" s="22" t="s">
        <v>47</v>
      </c>
      <c r="C34" s="23" t="s">
        <v>64</v>
      </c>
      <c r="D34" s="24" t="s">
        <v>224</v>
      </c>
      <c r="E34" s="3">
        <v>6</v>
      </c>
      <c r="F34" s="25">
        <v>43137.434027777781</v>
      </c>
      <c r="G34" s="25">
        <v>43137.479166666664</v>
      </c>
      <c r="H34" s="22" t="s">
        <v>55</v>
      </c>
      <c r="I34" s="26">
        <f t="shared" ref="I34" si="22">(G34-F34)*24</f>
        <v>1.0833333331975155</v>
      </c>
      <c r="J34" s="27">
        <v>2</v>
      </c>
      <c r="K34" s="28">
        <v>2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f t="shared" ref="R34" si="23">O34-P34-Q34</f>
        <v>0</v>
      </c>
      <c r="S34" s="27">
        <v>0</v>
      </c>
      <c r="T34" s="27">
        <v>0</v>
      </c>
      <c r="U34" s="27">
        <v>0</v>
      </c>
      <c r="V34" s="27">
        <f t="shared" ref="V34" si="24">O34-S34-T34-U34</f>
        <v>0</v>
      </c>
      <c r="W34" s="27">
        <v>0</v>
      </c>
      <c r="X34" s="29">
        <v>0</v>
      </c>
      <c r="Y34" s="27">
        <v>0</v>
      </c>
      <c r="Z34" s="30"/>
      <c r="AA34" s="30"/>
      <c r="AB34" s="30"/>
      <c r="AC34" s="27"/>
      <c r="AD34" s="27"/>
      <c r="AE34" s="31"/>
      <c r="AF34" s="32"/>
      <c r="AG34" s="32"/>
      <c r="AH34" s="33"/>
      <c r="AI34" s="32"/>
      <c r="AJ34" s="32"/>
      <c r="AK34" s="34"/>
      <c r="AL34" s="91">
        <v>0</v>
      </c>
    </row>
    <row r="35" spans="1:38" s="35" customFormat="1" x14ac:dyDescent="0.3">
      <c r="A35" s="45">
        <v>137</v>
      </c>
      <c r="B35" s="22" t="s">
        <v>49</v>
      </c>
      <c r="C35" s="23" t="s">
        <v>64</v>
      </c>
      <c r="D35" s="24" t="s">
        <v>213</v>
      </c>
      <c r="E35" s="3">
        <v>6</v>
      </c>
      <c r="F35" s="25">
        <v>43137.4375</v>
      </c>
      <c r="G35" s="25">
        <v>43137.5</v>
      </c>
      <c r="H35" s="22" t="s">
        <v>55</v>
      </c>
      <c r="I35" s="26">
        <f t="shared" ref="I35" si="25">(G35-F35)*24</f>
        <v>1.5</v>
      </c>
      <c r="J35" s="27">
        <v>2</v>
      </c>
      <c r="K35" s="28">
        <v>2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f t="shared" ref="R35" si="26">O35-P35-Q35</f>
        <v>0</v>
      </c>
      <c r="S35" s="27">
        <v>0</v>
      </c>
      <c r="T35" s="27">
        <v>0</v>
      </c>
      <c r="U35" s="27">
        <v>0</v>
      </c>
      <c r="V35" s="27">
        <f t="shared" ref="V35" si="27">O35-S35-T35-U35</f>
        <v>0</v>
      </c>
      <c r="W35" s="27">
        <v>0</v>
      </c>
      <c r="X35" s="29">
        <v>0</v>
      </c>
      <c r="Y35" s="27">
        <v>0</v>
      </c>
      <c r="Z35" s="30"/>
      <c r="AA35" s="30"/>
      <c r="AB35" s="30"/>
      <c r="AC35" s="27"/>
      <c r="AD35" s="27"/>
      <c r="AE35" s="31"/>
      <c r="AF35" s="32"/>
      <c r="AG35" s="32"/>
      <c r="AH35" s="33"/>
      <c r="AI35" s="32"/>
      <c r="AJ35" s="32"/>
      <c r="AK35" s="34"/>
      <c r="AL35" s="91">
        <v>0</v>
      </c>
    </row>
    <row r="36" spans="1:38" s="35" customFormat="1" ht="24" x14ac:dyDescent="0.3">
      <c r="A36" s="45">
        <v>138</v>
      </c>
      <c r="B36" s="22" t="s">
        <v>48</v>
      </c>
      <c r="C36" s="23" t="s">
        <v>65</v>
      </c>
      <c r="D36" s="24" t="s">
        <v>208</v>
      </c>
      <c r="E36" s="3">
        <v>0.4</v>
      </c>
      <c r="F36" s="25">
        <v>43137.472222222219</v>
      </c>
      <c r="G36" s="25">
        <v>43137.645833333336</v>
      </c>
      <c r="H36" s="22" t="s">
        <v>55</v>
      </c>
      <c r="I36" s="26">
        <f t="shared" ref="I36" si="28">(G36-F36)*24</f>
        <v>4.1666666668024845</v>
      </c>
      <c r="J36" s="27">
        <v>2</v>
      </c>
      <c r="K36" s="28">
        <v>2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f t="shared" ref="R36" si="29">O36-P36-Q36</f>
        <v>0</v>
      </c>
      <c r="S36" s="27">
        <v>0</v>
      </c>
      <c r="T36" s="27">
        <v>0</v>
      </c>
      <c r="U36" s="27">
        <v>0</v>
      </c>
      <c r="V36" s="27">
        <f t="shared" ref="V36" si="30">O36-S36-T36-U36</f>
        <v>0</v>
      </c>
      <c r="W36" s="27">
        <v>0</v>
      </c>
      <c r="X36" s="29">
        <v>0</v>
      </c>
      <c r="Y36" s="27">
        <v>0</v>
      </c>
      <c r="Z36" s="30"/>
      <c r="AA36" s="30"/>
      <c r="AB36" s="30"/>
      <c r="AC36" s="27"/>
      <c r="AD36" s="27"/>
      <c r="AE36" s="31"/>
      <c r="AF36" s="32"/>
      <c r="AG36" s="32"/>
      <c r="AH36" s="33"/>
      <c r="AI36" s="32"/>
      <c r="AJ36" s="32"/>
      <c r="AK36" s="34"/>
      <c r="AL36" s="91">
        <v>0</v>
      </c>
    </row>
    <row r="37" spans="1:38" s="35" customFormat="1" ht="36" x14ac:dyDescent="0.3">
      <c r="A37" s="45">
        <v>139</v>
      </c>
      <c r="B37" s="22" t="s">
        <v>48</v>
      </c>
      <c r="C37" s="23" t="s">
        <v>81</v>
      </c>
      <c r="D37" s="24" t="s">
        <v>125</v>
      </c>
      <c r="E37" s="3">
        <v>6</v>
      </c>
      <c r="F37" s="25">
        <v>43137.487500000003</v>
      </c>
      <c r="G37" s="25">
        <v>43137.520833333336</v>
      </c>
      <c r="H37" s="22" t="s">
        <v>59</v>
      </c>
      <c r="I37" s="26">
        <f>(G37-F37)*24</f>
        <v>0.79999999998835847</v>
      </c>
      <c r="J37" s="27">
        <v>2</v>
      </c>
      <c r="K37" s="28">
        <v>2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f t="shared" ref="R37" si="31">O37-P37-Q37</f>
        <v>0</v>
      </c>
      <c r="S37" s="27">
        <v>0</v>
      </c>
      <c r="T37" s="27">
        <v>0</v>
      </c>
      <c r="U37" s="27">
        <v>0</v>
      </c>
      <c r="V37" s="27">
        <f t="shared" ref="V37" si="32">O37-S37-T37-U37</f>
        <v>0</v>
      </c>
      <c r="W37" s="27">
        <v>0</v>
      </c>
      <c r="X37" s="29">
        <v>0</v>
      </c>
      <c r="Y37" s="27">
        <v>0</v>
      </c>
      <c r="Z37" s="25" t="s">
        <v>261</v>
      </c>
      <c r="AA37" s="30" t="s">
        <v>251</v>
      </c>
      <c r="AB37" s="30" t="s">
        <v>252</v>
      </c>
      <c r="AC37" s="27">
        <v>0</v>
      </c>
      <c r="AD37" s="36" t="s">
        <v>91</v>
      </c>
      <c r="AE37" s="37" t="s">
        <v>126</v>
      </c>
      <c r="AF37" s="41" t="s">
        <v>127</v>
      </c>
      <c r="AG37" s="41" t="s">
        <v>128</v>
      </c>
      <c r="AH37" s="33" t="s">
        <v>79</v>
      </c>
      <c r="AI37" s="43"/>
      <c r="AJ37" s="43"/>
      <c r="AK37" s="34" t="s">
        <v>77</v>
      </c>
      <c r="AL37" s="91">
        <v>0</v>
      </c>
    </row>
    <row r="38" spans="1:38" s="35" customFormat="1" ht="36" x14ac:dyDescent="0.3">
      <c r="A38" s="45">
        <v>140</v>
      </c>
      <c r="B38" s="22" t="s">
        <v>48</v>
      </c>
      <c r="C38" s="23" t="s">
        <v>50</v>
      </c>
      <c r="D38" s="24" t="s">
        <v>129</v>
      </c>
      <c r="E38" s="3">
        <v>6</v>
      </c>
      <c r="F38" s="25">
        <v>43137.519444444442</v>
      </c>
      <c r="G38" s="25">
        <v>43137.599999999999</v>
      </c>
      <c r="H38" s="22" t="s">
        <v>61</v>
      </c>
      <c r="I38" s="26">
        <f t="shared" ref="I38:I109" si="33">(G38-F38)*24</f>
        <v>1.9333333333488554</v>
      </c>
      <c r="J38" s="27">
        <v>2</v>
      </c>
      <c r="K38" s="28">
        <v>2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f t="shared" ref="R38:R47" si="34">O38-P38-Q38</f>
        <v>0</v>
      </c>
      <c r="S38" s="27">
        <v>0</v>
      </c>
      <c r="T38" s="27">
        <v>0</v>
      </c>
      <c r="U38" s="27">
        <v>0</v>
      </c>
      <c r="V38" s="27">
        <f t="shared" ref="V38:V47" si="35">O38-S38-T38-U38</f>
        <v>0</v>
      </c>
      <c r="W38" s="27">
        <v>0</v>
      </c>
      <c r="X38" s="29">
        <v>0</v>
      </c>
      <c r="Y38" s="27">
        <v>0</v>
      </c>
      <c r="Z38" s="30" t="s">
        <v>273</v>
      </c>
      <c r="AA38" s="30" t="s">
        <v>271</v>
      </c>
      <c r="AB38" s="30" t="s">
        <v>272</v>
      </c>
      <c r="AC38" s="27">
        <v>1</v>
      </c>
      <c r="AD38" s="36" t="s">
        <v>91</v>
      </c>
      <c r="AE38" s="31">
        <v>50</v>
      </c>
      <c r="AF38" s="32" t="s">
        <v>97</v>
      </c>
      <c r="AG38" s="32" t="s">
        <v>130</v>
      </c>
      <c r="AH38" s="33" t="s">
        <v>92</v>
      </c>
      <c r="AI38" s="32"/>
      <c r="AJ38" s="32">
        <v>10</v>
      </c>
      <c r="AK38" s="34" t="s">
        <v>77</v>
      </c>
      <c r="AL38" s="91">
        <v>0</v>
      </c>
    </row>
    <row r="39" spans="1:38" s="35" customFormat="1" x14ac:dyDescent="0.3">
      <c r="A39" s="45">
        <v>141</v>
      </c>
      <c r="B39" s="22" t="s">
        <v>49</v>
      </c>
      <c r="C39" s="23" t="s">
        <v>64</v>
      </c>
      <c r="D39" s="24" t="s">
        <v>214</v>
      </c>
      <c r="E39" s="3">
        <v>6</v>
      </c>
      <c r="F39" s="25">
        <v>43137.583333333336</v>
      </c>
      <c r="G39" s="25">
        <v>43137.666666666664</v>
      </c>
      <c r="H39" s="22" t="s">
        <v>55</v>
      </c>
      <c r="I39" s="26">
        <f t="shared" si="33"/>
        <v>1.9999999998835847</v>
      </c>
      <c r="J39" s="27">
        <v>2</v>
      </c>
      <c r="K39" s="28">
        <v>2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f t="shared" si="34"/>
        <v>0</v>
      </c>
      <c r="S39" s="27">
        <v>0</v>
      </c>
      <c r="T39" s="27">
        <v>0</v>
      </c>
      <c r="U39" s="27">
        <v>0</v>
      </c>
      <c r="V39" s="27">
        <f t="shared" si="35"/>
        <v>0</v>
      </c>
      <c r="W39" s="27">
        <v>0</v>
      </c>
      <c r="X39" s="29">
        <v>0</v>
      </c>
      <c r="Y39" s="27">
        <v>0</v>
      </c>
      <c r="Z39" s="30"/>
      <c r="AA39" s="30"/>
      <c r="AB39" s="30"/>
      <c r="AC39" s="27"/>
      <c r="AD39" s="27"/>
      <c r="AE39" s="31"/>
      <c r="AF39" s="32"/>
      <c r="AG39" s="32"/>
      <c r="AH39" s="33"/>
      <c r="AI39" s="32"/>
      <c r="AJ39" s="32"/>
      <c r="AK39" s="34"/>
      <c r="AL39" s="91">
        <v>0</v>
      </c>
    </row>
    <row r="40" spans="1:38" s="35" customFormat="1" ht="36" x14ac:dyDescent="0.3">
      <c r="A40" s="45">
        <v>142</v>
      </c>
      <c r="B40" s="22" t="s">
        <v>47</v>
      </c>
      <c r="C40" s="23" t="s">
        <v>50</v>
      </c>
      <c r="D40" s="24" t="s">
        <v>131</v>
      </c>
      <c r="E40" s="3">
        <v>6</v>
      </c>
      <c r="F40" s="25">
        <v>43137.620138888888</v>
      </c>
      <c r="G40" s="25">
        <v>43137.697222222225</v>
      </c>
      <c r="H40" s="22" t="s">
        <v>61</v>
      </c>
      <c r="I40" s="26">
        <f t="shared" si="33"/>
        <v>1.8500000000931323</v>
      </c>
      <c r="J40" s="27">
        <v>2</v>
      </c>
      <c r="K40" s="28">
        <v>2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f t="shared" si="34"/>
        <v>0</v>
      </c>
      <c r="S40" s="27">
        <v>0</v>
      </c>
      <c r="T40" s="27">
        <v>0</v>
      </c>
      <c r="U40" s="27">
        <v>0</v>
      </c>
      <c r="V40" s="27">
        <f t="shared" si="35"/>
        <v>0</v>
      </c>
      <c r="W40" s="27">
        <v>0</v>
      </c>
      <c r="X40" s="29">
        <v>0</v>
      </c>
      <c r="Y40" s="27">
        <v>0</v>
      </c>
      <c r="Z40" s="30" t="s">
        <v>276</v>
      </c>
      <c r="AA40" s="30" t="s">
        <v>271</v>
      </c>
      <c r="AB40" s="30" t="s">
        <v>272</v>
      </c>
      <c r="AC40" s="27">
        <v>1</v>
      </c>
      <c r="AD40" s="27" t="s">
        <v>132</v>
      </c>
      <c r="AE40" s="31">
        <v>13</v>
      </c>
      <c r="AF40" s="32" t="s">
        <v>97</v>
      </c>
      <c r="AG40" s="32" t="s">
        <v>133</v>
      </c>
      <c r="AH40" s="33" t="s">
        <v>88</v>
      </c>
      <c r="AI40" s="32">
        <v>10</v>
      </c>
      <c r="AJ40" s="32"/>
      <c r="AK40" s="34" t="s">
        <v>77</v>
      </c>
      <c r="AL40" s="91">
        <v>0</v>
      </c>
    </row>
    <row r="41" spans="1:38" s="35" customFormat="1" ht="36" x14ac:dyDescent="0.3">
      <c r="A41" s="45">
        <v>143</v>
      </c>
      <c r="B41" s="22" t="s">
        <v>47</v>
      </c>
      <c r="C41" s="23" t="s">
        <v>134</v>
      </c>
      <c r="D41" s="24" t="s">
        <v>135</v>
      </c>
      <c r="E41" s="3">
        <v>6</v>
      </c>
      <c r="F41" s="25">
        <v>43137.629166666666</v>
      </c>
      <c r="G41" s="25">
        <v>43137.631944444445</v>
      </c>
      <c r="H41" s="22" t="s">
        <v>59</v>
      </c>
      <c r="I41" s="26">
        <f t="shared" ref="I41" si="36">(G41-F41)*24</f>
        <v>6.6666666709352285E-2</v>
      </c>
      <c r="J41" s="27">
        <v>2</v>
      </c>
      <c r="K41" s="28">
        <v>2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f t="shared" si="34"/>
        <v>0</v>
      </c>
      <c r="S41" s="27">
        <v>0</v>
      </c>
      <c r="T41" s="27">
        <v>0</v>
      </c>
      <c r="U41" s="27">
        <v>0</v>
      </c>
      <c r="V41" s="27">
        <f t="shared" si="35"/>
        <v>0</v>
      </c>
      <c r="W41" s="27">
        <v>0</v>
      </c>
      <c r="X41" s="29">
        <v>0</v>
      </c>
      <c r="Y41" s="27">
        <v>0</v>
      </c>
      <c r="Z41" s="25" t="s">
        <v>262</v>
      </c>
      <c r="AA41" s="30" t="s">
        <v>251</v>
      </c>
      <c r="AB41" s="30" t="s">
        <v>252</v>
      </c>
      <c r="AC41" s="27">
        <v>0</v>
      </c>
      <c r="AD41" s="27" t="s">
        <v>132</v>
      </c>
      <c r="AE41" s="31">
        <v>64</v>
      </c>
      <c r="AF41" s="64" t="s">
        <v>136</v>
      </c>
      <c r="AG41" s="65"/>
      <c r="AH41" s="33" t="s">
        <v>83</v>
      </c>
      <c r="AI41" s="32"/>
      <c r="AJ41" s="32"/>
      <c r="AK41" s="34" t="s">
        <v>77</v>
      </c>
      <c r="AL41" s="91">
        <v>0</v>
      </c>
    </row>
    <row r="42" spans="1:38" s="35" customFormat="1" ht="36" x14ac:dyDescent="0.3">
      <c r="A42" s="45">
        <v>144</v>
      </c>
      <c r="B42" s="22" t="s">
        <v>47</v>
      </c>
      <c r="C42" s="23" t="s">
        <v>81</v>
      </c>
      <c r="D42" s="24" t="s">
        <v>137</v>
      </c>
      <c r="E42" s="3">
        <v>6</v>
      </c>
      <c r="F42" s="25">
        <v>43137.659722222219</v>
      </c>
      <c r="G42" s="25">
        <v>43137.67083333333</v>
      </c>
      <c r="H42" s="22" t="s">
        <v>59</v>
      </c>
      <c r="I42" s="26">
        <f t="shared" ref="I42" si="37">(G42-F42)*24</f>
        <v>0.26666666666278616</v>
      </c>
      <c r="J42" s="27">
        <v>2</v>
      </c>
      <c r="K42" s="28">
        <v>2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f t="shared" si="34"/>
        <v>0</v>
      </c>
      <c r="S42" s="27">
        <v>0</v>
      </c>
      <c r="T42" s="27">
        <v>0</v>
      </c>
      <c r="U42" s="27">
        <v>0</v>
      </c>
      <c r="V42" s="27">
        <f t="shared" si="35"/>
        <v>0</v>
      </c>
      <c r="W42" s="27">
        <v>0</v>
      </c>
      <c r="X42" s="29">
        <v>0</v>
      </c>
      <c r="Y42" s="27">
        <v>0</v>
      </c>
      <c r="Z42" s="25" t="s">
        <v>263</v>
      </c>
      <c r="AA42" s="30" t="s">
        <v>251</v>
      </c>
      <c r="AB42" s="30" t="s">
        <v>252</v>
      </c>
      <c r="AC42" s="27">
        <v>0</v>
      </c>
      <c r="AD42" s="27" t="s">
        <v>87</v>
      </c>
      <c r="AE42" s="31">
        <v>72</v>
      </c>
      <c r="AF42" s="64" t="s">
        <v>90</v>
      </c>
      <c r="AG42" s="65"/>
      <c r="AH42" s="33" t="s">
        <v>83</v>
      </c>
      <c r="AI42" s="32"/>
      <c r="AJ42" s="32"/>
      <c r="AK42" s="34" t="s">
        <v>77</v>
      </c>
      <c r="AL42" s="91">
        <v>0</v>
      </c>
    </row>
    <row r="43" spans="1:38" s="35" customFormat="1" ht="36" x14ac:dyDescent="0.3">
      <c r="A43" s="45">
        <v>145</v>
      </c>
      <c r="B43" s="22" t="s">
        <v>49</v>
      </c>
      <c r="C43" s="23" t="s">
        <v>50</v>
      </c>
      <c r="D43" s="24" t="s">
        <v>138</v>
      </c>
      <c r="E43" s="3">
        <v>6</v>
      </c>
      <c r="F43" s="25">
        <v>43137.819444444445</v>
      </c>
      <c r="G43" s="25">
        <v>43137.875694444447</v>
      </c>
      <c r="H43" s="22" t="s">
        <v>61</v>
      </c>
      <c r="I43" s="26">
        <f t="shared" si="33"/>
        <v>1.3500000000349246</v>
      </c>
      <c r="J43" s="27">
        <v>2</v>
      </c>
      <c r="K43" s="28">
        <v>2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f t="shared" si="34"/>
        <v>0</v>
      </c>
      <c r="S43" s="27">
        <v>0</v>
      </c>
      <c r="T43" s="27">
        <v>0</v>
      </c>
      <c r="U43" s="27">
        <v>0</v>
      </c>
      <c r="V43" s="27">
        <f t="shared" si="35"/>
        <v>0</v>
      </c>
      <c r="W43" s="27">
        <v>0</v>
      </c>
      <c r="X43" s="29">
        <v>0</v>
      </c>
      <c r="Y43" s="27">
        <v>0</v>
      </c>
      <c r="Z43" s="30" t="s">
        <v>277</v>
      </c>
      <c r="AA43" s="30" t="s">
        <v>271</v>
      </c>
      <c r="AB43" s="30" t="s">
        <v>272</v>
      </c>
      <c r="AC43" s="27">
        <v>1</v>
      </c>
      <c r="AD43" s="27" t="s">
        <v>84</v>
      </c>
      <c r="AE43" s="31">
        <v>12</v>
      </c>
      <c r="AF43" s="32" t="s">
        <v>97</v>
      </c>
      <c r="AG43" s="32" t="s">
        <v>139</v>
      </c>
      <c r="AH43" s="33" t="s">
        <v>78</v>
      </c>
      <c r="AI43" s="32">
        <v>9</v>
      </c>
      <c r="AJ43" s="32"/>
      <c r="AK43" s="34" t="s">
        <v>77</v>
      </c>
      <c r="AL43" s="91">
        <v>0</v>
      </c>
    </row>
    <row r="44" spans="1:38" s="35" customFormat="1" x14ac:dyDescent="0.3">
      <c r="A44" s="45">
        <v>146</v>
      </c>
      <c r="B44" s="22" t="s">
        <v>47</v>
      </c>
      <c r="C44" s="23" t="s">
        <v>64</v>
      </c>
      <c r="D44" s="24" t="s">
        <v>225</v>
      </c>
      <c r="E44" s="3">
        <v>6</v>
      </c>
      <c r="F44" s="25">
        <v>43138.402777777781</v>
      </c>
      <c r="G44" s="25">
        <v>43138.666666666664</v>
      </c>
      <c r="H44" s="22" t="s">
        <v>55</v>
      </c>
      <c r="I44" s="26">
        <f t="shared" si="33"/>
        <v>6.3333333331975155</v>
      </c>
      <c r="J44" s="27">
        <v>2</v>
      </c>
      <c r="K44" s="28">
        <v>2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f t="shared" si="34"/>
        <v>0</v>
      </c>
      <c r="S44" s="27">
        <v>0</v>
      </c>
      <c r="T44" s="27">
        <v>0</v>
      </c>
      <c r="U44" s="27">
        <v>0</v>
      </c>
      <c r="V44" s="27">
        <f t="shared" si="35"/>
        <v>0</v>
      </c>
      <c r="W44" s="27">
        <v>0</v>
      </c>
      <c r="X44" s="29">
        <v>0</v>
      </c>
      <c r="Y44" s="27">
        <v>0</v>
      </c>
      <c r="Z44" s="30"/>
      <c r="AA44" s="30"/>
      <c r="AB44" s="30"/>
      <c r="AC44" s="27"/>
      <c r="AD44" s="27"/>
      <c r="AE44" s="31"/>
      <c r="AF44" s="32"/>
      <c r="AG44" s="32"/>
      <c r="AH44" s="33"/>
      <c r="AI44" s="32"/>
      <c r="AJ44" s="32"/>
      <c r="AK44" s="34"/>
      <c r="AL44" s="91">
        <v>0</v>
      </c>
    </row>
    <row r="45" spans="1:38" s="35" customFormat="1" ht="36" x14ac:dyDescent="0.3">
      <c r="A45" s="45">
        <v>147</v>
      </c>
      <c r="B45" s="22" t="s">
        <v>48</v>
      </c>
      <c r="C45" s="23" t="s">
        <v>65</v>
      </c>
      <c r="D45" s="24" t="s">
        <v>207</v>
      </c>
      <c r="E45" s="3">
        <v>0.4</v>
      </c>
      <c r="F45" s="25">
        <v>43138.416666666664</v>
      </c>
      <c r="G45" s="25">
        <v>43138.666666666664</v>
      </c>
      <c r="H45" s="22" t="s">
        <v>55</v>
      </c>
      <c r="I45" s="26">
        <f t="shared" si="33"/>
        <v>6</v>
      </c>
      <c r="J45" s="27">
        <v>2</v>
      </c>
      <c r="K45" s="28">
        <v>2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f t="shared" si="34"/>
        <v>0</v>
      </c>
      <c r="S45" s="27">
        <v>0</v>
      </c>
      <c r="T45" s="27">
        <v>0</v>
      </c>
      <c r="U45" s="27">
        <v>0</v>
      </c>
      <c r="V45" s="27">
        <f t="shared" si="35"/>
        <v>0</v>
      </c>
      <c r="W45" s="27">
        <v>0</v>
      </c>
      <c r="X45" s="29">
        <v>0</v>
      </c>
      <c r="Y45" s="27">
        <v>0</v>
      </c>
      <c r="Z45" s="30"/>
      <c r="AA45" s="30"/>
      <c r="AB45" s="30"/>
      <c r="AC45" s="27"/>
      <c r="AD45" s="27"/>
      <c r="AE45" s="31"/>
      <c r="AF45" s="32"/>
      <c r="AG45" s="32"/>
      <c r="AH45" s="33"/>
      <c r="AI45" s="32"/>
      <c r="AJ45" s="32"/>
      <c r="AK45" s="34"/>
      <c r="AL45" s="91">
        <v>0</v>
      </c>
    </row>
    <row r="46" spans="1:38" s="35" customFormat="1" ht="24" x14ac:dyDescent="0.3">
      <c r="A46" s="45">
        <v>148</v>
      </c>
      <c r="B46" s="22" t="s">
        <v>46</v>
      </c>
      <c r="C46" s="23" t="s">
        <v>81</v>
      </c>
      <c r="D46" s="24" t="s">
        <v>144</v>
      </c>
      <c r="E46" s="3">
        <v>6</v>
      </c>
      <c r="F46" s="25">
        <v>43138.482638888891</v>
      </c>
      <c r="G46" s="25">
        <v>43138.494444444441</v>
      </c>
      <c r="H46" s="22" t="s">
        <v>59</v>
      </c>
      <c r="I46" s="26">
        <f t="shared" si="33"/>
        <v>0.28333333320915699</v>
      </c>
      <c r="J46" s="27">
        <v>2</v>
      </c>
      <c r="K46" s="28">
        <v>2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f t="shared" si="34"/>
        <v>0</v>
      </c>
      <c r="S46" s="27">
        <v>0</v>
      </c>
      <c r="T46" s="27">
        <v>0</v>
      </c>
      <c r="U46" s="27">
        <v>0</v>
      </c>
      <c r="V46" s="27">
        <f t="shared" si="35"/>
        <v>0</v>
      </c>
      <c r="W46" s="27">
        <v>0</v>
      </c>
      <c r="X46" s="29">
        <v>0</v>
      </c>
      <c r="Y46" s="27">
        <v>0</v>
      </c>
      <c r="Z46" s="25" t="s">
        <v>264</v>
      </c>
      <c r="AA46" s="30" t="s">
        <v>251</v>
      </c>
      <c r="AB46" s="30" t="s">
        <v>252</v>
      </c>
      <c r="AC46" s="27">
        <v>1</v>
      </c>
      <c r="AD46" s="27" t="s">
        <v>57</v>
      </c>
      <c r="AE46" s="31" t="s">
        <v>81</v>
      </c>
      <c r="AF46" s="32" t="s">
        <v>153</v>
      </c>
      <c r="AG46" s="32" t="s">
        <v>145</v>
      </c>
      <c r="AH46" s="33" t="s">
        <v>79</v>
      </c>
      <c r="AI46" s="32"/>
      <c r="AJ46" s="32"/>
      <c r="AK46" s="34"/>
      <c r="AL46" s="91">
        <v>0</v>
      </c>
    </row>
    <row r="47" spans="1:38" s="35" customFormat="1" ht="36" x14ac:dyDescent="0.3">
      <c r="A47" s="45">
        <v>149</v>
      </c>
      <c r="B47" s="22" t="s">
        <v>46</v>
      </c>
      <c r="C47" s="23" t="s">
        <v>50</v>
      </c>
      <c r="D47" s="24" t="s">
        <v>274</v>
      </c>
      <c r="E47" s="3">
        <v>6</v>
      </c>
      <c r="F47" s="25">
        <v>43138.494444444441</v>
      </c>
      <c r="G47" s="25">
        <v>43138.645138888889</v>
      </c>
      <c r="H47" s="22" t="s">
        <v>61</v>
      </c>
      <c r="I47" s="26">
        <f t="shared" si="33"/>
        <v>3.6166666667559184</v>
      </c>
      <c r="J47" s="27">
        <v>2</v>
      </c>
      <c r="K47" s="28">
        <v>2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f t="shared" si="34"/>
        <v>0</v>
      </c>
      <c r="S47" s="27">
        <v>0</v>
      </c>
      <c r="T47" s="27">
        <v>0</v>
      </c>
      <c r="U47" s="27">
        <v>0</v>
      </c>
      <c r="V47" s="27">
        <f t="shared" si="35"/>
        <v>0</v>
      </c>
      <c r="W47" s="27">
        <v>0</v>
      </c>
      <c r="X47" s="29">
        <v>0</v>
      </c>
      <c r="Y47" s="27">
        <v>0</v>
      </c>
      <c r="Z47" s="30" t="s">
        <v>278</v>
      </c>
      <c r="AA47" s="30" t="s">
        <v>271</v>
      </c>
      <c r="AB47" s="30" t="s">
        <v>272</v>
      </c>
      <c r="AC47" s="27">
        <v>1</v>
      </c>
      <c r="AD47" s="27" t="s">
        <v>57</v>
      </c>
      <c r="AE47" s="31">
        <v>1</v>
      </c>
      <c r="AF47" s="32" t="s">
        <v>146</v>
      </c>
      <c r="AG47" s="32" t="s">
        <v>275</v>
      </c>
      <c r="AH47" s="33" t="s">
        <v>59</v>
      </c>
      <c r="AI47" s="32">
        <v>16</v>
      </c>
      <c r="AJ47" s="32"/>
      <c r="AK47" s="34" t="s">
        <v>77</v>
      </c>
      <c r="AL47" s="91">
        <v>0</v>
      </c>
    </row>
    <row r="48" spans="1:38" s="35" customFormat="1" x14ac:dyDescent="0.3">
      <c r="A48" s="45">
        <v>150</v>
      </c>
      <c r="B48" s="22" t="s">
        <v>47</v>
      </c>
      <c r="C48" s="23" t="s">
        <v>64</v>
      </c>
      <c r="D48" s="24" t="s">
        <v>223</v>
      </c>
      <c r="E48" s="3">
        <v>6</v>
      </c>
      <c r="F48" s="25">
        <v>43139.395833333336</v>
      </c>
      <c r="G48" s="25">
        <v>43139.541666666664</v>
      </c>
      <c r="H48" s="22" t="s">
        <v>55</v>
      </c>
      <c r="I48" s="26">
        <f t="shared" ref="I48" si="38">(G48-F48)*24</f>
        <v>3.4999999998835847</v>
      </c>
      <c r="J48" s="27">
        <v>2</v>
      </c>
      <c r="K48" s="28">
        <v>2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f t="shared" ref="R48" si="39">O48-P48-Q48</f>
        <v>0</v>
      </c>
      <c r="S48" s="27">
        <v>0</v>
      </c>
      <c r="T48" s="27">
        <v>0</v>
      </c>
      <c r="U48" s="27">
        <v>0</v>
      </c>
      <c r="V48" s="27">
        <f t="shared" ref="V48" si="40">O48-S48-T48-U48</f>
        <v>0</v>
      </c>
      <c r="W48" s="27">
        <v>0</v>
      </c>
      <c r="X48" s="29">
        <v>0</v>
      </c>
      <c r="Y48" s="27">
        <v>0</v>
      </c>
      <c r="Z48" s="30"/>
      <c r="AA48" s="30"/>
      <c r="AB48" s="30"/>
      <c r="AC48" s="27"/>
      <c r="AD48" s="27"/>
      <c r="AE48" s="31"/>
      <c r="AF48" s="32"/>
      <c r="AG48" s="32"/>
      <c r="AH48" s="33"/>
      <c r="AI48" s="32"/>
      <c r="AJ48" s="32"/>
      <c r="AK48" s="34"/>
      <c r="AL48" s="91">
        <v>0</v>
      </c>
    </row>
    <row r="49" spans="1:38" s="35" customFormat="1" ht="24" x14ac:dyDescent="0.3">
      <c r="A49" s="45">
        <v>151</v>
      </c>
      <c r="B49" s="22" t="s">
        <v>47</v>
      </c>
      <c r="C49" s="23" t="s">
        <v>81</v>
      </c>
      <c r="D49" s="24" t="s">
        <v>147</v>
      </c>
      <c r="E49" s="3">
        <v>6</v>
      </c>
      <c r="F49" s="25">
        <v>43139.444444444445</v>
      </c>
      <c r="G49" s="25">
        <v>43139.461111111108</v>
      </c>
      <c r="H49" s="22" t="s">
        <v>59</v>
      </c>
      <c r="I49" s="26">
        <f t="shared" si="33"/>
        <v>0.39999999990686774</v>
      </c>
      <c r="J49" s="27">
        <v>2</v>
      </c>
      <c r="K49" s="28">
        <v>2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f>O49-P49-Q49</f>
        <v>0</v>
      </c>
      <c r="S49" s="27">
        <v>0</v>
      </c>
      <c r="T49" s="27">
        <v>0</v>
      </c>
      <c r="U49" s="27">
        <v>0</v>
      </c>
      <c r="V49" s="27">
        <f>O49-S49-T49-U49</f>
        <v>0</v>
      </c>
      <c r="W49" s="27">
        <v>0</v>
      </c>
      <c r="X49" s="29">
        <v>0</v>
      </c>
      <c r="Y49" s="27">
        <v>0</v>
      </c>
      <c r="Z49" s="25" t="s">
        <v>265</v>
      </c>
      <c r="AA49" s="30" t="s">
        <v>251</v>
      </c>
      <c r="AB49" s="30" t="s">
        <v>252</v>
      </c>
      <c r="AC49" s="27">
        <v>0</v>
      </c>
      <c r="AD49" s="27" t="s">
        <v>148</v>
      </c>
      <c r="AE49" s="31">
        <v>23</v>
      </c>
      <c r="AF49" s="64" t="s">
        <v>149</v>
      </c>
      <c r="AG49" s="65"/>
      <c r="AH49" s="33" t="s">
        <v>83</v>
      </c>
      <c r="AI49" s="32"/>
      <c r="AJ49" s="32"/>
      <c r="AK49" s="34"/>
      <c r="AL49" s="91">
        <v>0</v>
      </c>
    </row>
    <row r="50" spans="1:38" s="35" customFormat="1" ht="24" x14ac:dyDescent="0.3">
      <c r="A50" s="45">
        <v>152</v>
      </c>
      <c r="B50" s="22" t="s">
        <v>49</v>
      </c>
      <c r="C50" s="23" t="s">
        <v>64</v>
      </c>
      <c r="D50" s="24" t="s">
        <v>150</v>
      </c>
      <c r="E50" s="3">
        <v>6</v>
      </c>
      <c r="F50" s="25">
        <v>43139.732638888891</v>
      </c>
      <c r="G50" s="25">
        <v>43139.732638888891</v>
      </c>
      <c r="H50" s="22" t="s">
        <v>86</v>
      </c>
      <c r="I50" s="26">
        <f t="shared" si="33"/>
        <v>0</v>
      </c>
      <c r="J50" s="27">
        <v>2</v>
      </c>
      <c r="K50" s="28">
        <v>2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f>O50-P50-Q50</f>
        <v>0</v>
      </c>
      <c r="S50" s="27">
        <v>0</v>
      </c>
      <c r="T50" s="27">
        <v>0</v>
      </c>
      <c r="U50" s="27">
        <v>0</v>
      </c>
      <c r="V50" s="27">
        <f>O50-S50-T50-U50</f>
        <v>0</v>
      </c>
      <c r="W50" s="27">
        <v>0</v>
      </c>
      <c r="X50" s="29">
        <v>0</v>
      </c>
      <c r="Y50" s="27">
        <v>0</v>
      </c>
      <c r="Z50" s="25"/>
      <c r="AA50" s="30"/>
      <c r="AB50" s="30"/>
      <c r="AC50" s="27"/>
      <c r="AD50" s="27" t="s">
        <v>151</v>
      </c>
      <c r="AE50" s="31"/>
      <c r="AF50" s="38" t="s">
        <v>96</v>
      </c>
      <c r="AG50" s="32" t="s">
        <v>152</v>
      </c>
      <c r="AH50" s="33" t="s">
        <v>83</v>
      </c>
      <c r="AI50" s="32"/>
      <c r="AJ50" s="32"/>
      <c r="AK50" s="34"/>
      <c r="AL50" s="91">
        <v>0</v>
      </c>
    </row>
    <row r="51" spans="1:38" s="35" customFormat="1" ht="36" x14ac:dyDescent="0.3">
      <c r="A51" s="45">
        <v>153</v>
      </c>
      <c r="B51" s="22" t="s">
        <v>49</v>
      </c>
      <c r="C51" s="23" t="s">
        <v>50</v>
      </c>
      <c r="D51" s="24" t="s">
        <v>154</v>
      </c>
      <c r="E51" s="3">
        <v>6</v>
      </c>
      <c r="F51" s="25">
        <v>43139.732638888891</v>
      </c>
      <c r="G51" s="25">
        <v>43139.805555555555</v>
      </c>
      <c r="H51" s="22" t="s">
        <v>61</v>
      </c>
      <c r="I51" s="26">
        <f t="shared" ref="I51:I56" si="41">(G51-F51)*24</f>
        <v>1.7499999999417923</v>
      </c>
      <c r="J51" s="27">
        <v>2</v>
      </c>
      <c r="K51" s="28">
        <v>2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f>O51-P51-Q51</f>
        <v>0</v>
      </c>
      <c r="S51" s="27">
        <v>0</v>
      </c>
      <c r="T51" s="27">
        <v>0</v>
      </c>
      <c r="U51" s="27">
        <v>0</v>
      </c>
      <c r="V51" s="27">
        <f>O51-S51-T51-U51</f>
        <v>0</v>
      </c>
      <c r="W51" s="27">
        <v>0</v>
      </c>
      <c r="X51" s="29">
        <v>0</v>
      </c>
      <c r="Y51" s="27">
        <v>0</v>
      </c>
      <c r="Z51" s="30" t="s">
        <v>279</v>
      </c>
      <c r="AA51" s="30" t="s">
        <v>271</v>
      </c>
      <c r="AB51" s="30" t="s">
        <v>272</v>
      </c>
      <c r="AC51" s="27">
        <v>1</v>
      </c>
      <c r="AD51" s="27" t="s">
        <v>84</v>
      </c>
      <c r="AE51" s="31">
        <v>24</v>
      </c>
      <c r="AF51" s="32" t="s">
        <v>146</v>
      </c>
      <c r="AG51" s="32" t="s">
        <v>155</v>
      </c>
      <c r="AH51" s="33" t="s">
        <v>78</v>
      </c>
      <c r="AI51" s="32">
        <v>7</v>
      </c>
      <c r="AJ51" s="32"/>
      <c r="AK51" s="34" t="s">
        <v>77</v>
      </c>
      <c r="AL51" s="91">
        <v>0</v>
      </c>
    </row>
    <row r="52" spans="1:38" s="35" customFormat="1" x14ac:dyDescent="0.3">
      <c r="A52" s="45">
        <v>154</v>
      </c>
      <c r="B52" s="22" t="s">
        <v>47</v>
      </c>
      <c r="C52" s="23" t="s">
        <v>64</v>
      </c>
      <c r="D52" s="24" t="s">
        <v>236</v>
      </c>
      <c r="E52" s="3">
        <v>6</v>
      </c>
      <c r="F52" s="25">
        <v>43140.354166666664</v>
      </c>
      <c r="G52" s="25">
        <v>43140.5</v>
      </c>
      <c r="H52" s="22" t="s">
        <v>55</v>
      </c>
      <c r="I52" s="26">
        <f t="shared" si="41"/>
        <v>3.5000000000582077</v>
      </c>
      <c r="J52" s="27">
        <v>2</v>
      </c>
      <c r="K52" s="28">
        <v>2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f>O52-P52-Q52</f>
        <v>0</v>
      </c>
      <c r="S52" s="27">
        <v>0</v>
      </c>
      <c r="T52" s="27">
        <v>0</v>
      </c>
      <c r="U52" s="27">
        <v>0</v>
      </c>
      <c r="V52" s="27">
        <f>O52-S52-T52-U52</f>
        <v>0</v>
      </c>
      <c r="W52" s="27">
        <v>0</v>
      </c>
      <c r="X52" s="29">
        <v>0</v>
      </c>
      <c r="Y52" s="27">
        <v>0</v>
      </c>
      <c r="Z52" s="30"/>
      <c r="AA52" s="30"/>
      <c r="AB52" s="30"/>
      <c r="AC52" s="27"/>
      <c r="AD52" s="27"/>
      <c r="AE52" s="31"/>
      <c r="AF52" s="32"/>
      <c r="AG52" s="32"/>
      <c r="AH52" s="33"/>
      <c r="AI52" s="32"/>
      <c r="AJ52" s="32"/>
      <c r="AK52" s="34"/>
      <c r="AL52" s="91">
        <v>0</v>
      </c>
    </row>
    <row r="53" spans="1:38" s="35" customFormat="1" x14ac:dyDescent="0.3">
      <c r="A53" s="45">
        <v>155</v>
      </c>
      <c r="B53" s="22" t="s">
        <v>48</v>
      </c>
      <c r="C53" s="23" t="s">
        <v>64</v>
      </c>
      <c r="D53" s="24" t="s">
        <v>206</v>
      </c>
      <c r="E53" s="3">
        <v>6</v>
      </c>
      <c r="F53" s="25">
        <v>43140.458333333336</v>
      </c>
      <c r="G53" s="25">
        <v>43140.493055555555</v>
      </c>
      <c r="H53" s="22" t="s">
        <v>55</v>
      </c>
      <c r="I53" s="26">
        <f t="shared" ref="I53" si="42">(G53-F53)*24</f>
        <v>0.83333333325572312</v>
      </c>
      <c r="J53" s="27">
        <v>2</v>
      </c>
      <c r="K53" s="28">
        <v>2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f t="shared" ref="R53" si="43">O53-P53-Q53</f>
        <v>0</v>
      </c>
      <c r="S53" s="27">
        <v>0</v>
      </c>
      <c r="T53" s="27">
        <v>0</v>
      </c>
      <c r="U53" s="27">
        <v>0</v>
      </c>
      <c r="V53" s="27">
        <f t="shared" ref="V53" si="44">O53-S53-T53-U53</f>
        <v>0</v>
      </c>
      <c r="W53" s="27">
        <v>0</v>
      </c>
      <c r="X53" s="29">
        <v>0</v>
      </c>
      <c r="Y53" s="27">
        <v>0</v>
      </c>
      <c r="Z53" s="30"/>
      <c r="AA53" s="30"/>
      <c r="AB53" s="30"/>
      <c r="AC53" s="27"/>
      <c r="AD53" s="27"/>
      <c r="AE53" s="31"/>
      <c r="AF53" s="32"/>
      <c r="AG53" s="32"/>
      <c r="AH53" s="33"/>
      <c r="AI53" s="32"/>
      <c r="AJ53" s="32"/>
      <c r="AK53" s="34"/>
      <c r="AL53" s="91">
        <v>0</v>
      </c>
    </row>
    <row r="54" spans="1:38" s="35" customFormat="1" x14ac:dyDescent="0.3">
      <c r="A54" s="45">
        <v>156</v>
      </c>
      <c r="B54" s="22" t="s">
        <v>48</v>
      </c>
      <c r="C54" s="23" t="s">
        <v>64</v>
      </c>
      <c r="D54" s="24" t="s">
        <v>205</v>
      </c>
      <c r="E54" s="3">
        <v>0.4</v>
      </c>
      <c r="F54" s="25">
        <v>43140.506944444445</v>
      </c>
      <c r="G54" s="25">
        <v>43140.5625</v>
      </c>
      <c r="H54" s="22" t="s">
        <v>55</v>
      </c>
      <c r="I54" s="26">
        <f t="shared" si="41"/>
        <v>1.3333333333139308</v>
      </c>
      <c r="J54" s="27">
        <v>2</v>
      </c>
      <c r="K54" s="28">
        <v>2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f>O54-P54-Q54</f>
        <v>0</v>
      </c>
      <c r="S54" s="27">
        <v>0</v>
      </c>
      <c r="T54" s="27">
        <v>0</v>
      </c>
      <c r="U54" s="27">
        <v>0</v>
      </c>
      <c r="V54" s="27">
        <f>O54-S54-T54-U54</f>
        <v>0</v>
      </c>
      <c r="W54" s="27">
        <v>0</v>
      </c>
      <c r="X54" s="29">
        <v>0</v>
      </c>
      <c r="Y54" s="27">
        <v>0</v>
      </c>
      <c r="Z54" s="30"/>
      <c r="AA54" s="30"/>
      <c r="AB54" s="30"/>
      <c r="AC54" s="27"/>
      <c r="AD54" s="27"/>
      <c r="AE54" s="31"/>
      <c r="AF54" s="32"/>
      <c r="AG54" s="32"/>
      <c r="AH54" s="33"/>
      <c r="AI54" s="32"/>
      <c r="AJ54" s="32"/>
      <c r="AK54" s="34"/>
      <c r="AL54" s="91">
        <v>0</v>
      </c>
    </row>
    <row r="55" spans="1:38" s="35" customFormat="1" ht="24" x14ac:dyDescent="0.3">
      <c r="A55" s="45">
        <v>157</v>
      </c>
      <c r="B55" s="22" t="s">
        <v>47</v>
      </c>
      <c r="C55" s="23" t="s">
        <v>64</v>
      </c>
      <c r="D55" s="24" t="s">
        <v>235</v>
      </c>
      <c r="E55" s="3">
        <v>0.4</v>
      </c>
      <c r="F55" s="25">
        <v>43140.5625</v>
      </c>
      <c r="G55" s="25">
        <v>43140.583333333336</v>
      </c>
      <c r="H55" s="22" t="s">
        <v>55</v>
      </c>
      <c r="I55" s="26">
        <f t="shared" si="41"/>
        <v>0.50000000005820766</v>
      </c>
      <c r="J55" s="27">
        <v>2</v>
      </c>
      <c r="K55" s="28">
        <v>2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f>O55-P55-Q55</f>
        <v>0</v>
      </c>
      <c r="S55" s="27">
        <v>0</v>
      </c>
      <c r="T55" s="27">
        <v>0</v>
      </c>
      <c r="U55" s="27">
        <v>0</v>
      </c>
      <c r="V55" s="27">
        <f>O55-S55-T55-U55</f>
        <v>0</v>
      </c>
      <c r="W55" s="27">
        <v>0</v>
      </c>
      <c r="X55" s="29">
        <v>0</v>
      </c>
      <c r="Y55" s="27">
        <v>0</v>
      </c>
      <c r="Z55" s="30"/>
      <c r="AA55" s="30"/>
      <c r="AB55" s="30"/>
      <c r="AC55" s="27"/>
      <c r="AD55" s="27"/>
      <c r="AE55" s="31"/>
      <c r="AF55" s="32"/>
      <c r="AG55" s="32"/>
      <c r="AH55" s="33"/>
      <c r="AI55" s="32"/>
      <c r="AJ55" s="32"/>
      <c r="AK55" s="34"/>
      <c r="AL55" s="91">
        <v>0</v>
      </c>
    </row>
    <row r="56" spans="1:38" s="35" customFormat="1" x14ac:dyDescent="0.3">
      <c r="A56" s="45">
        <v>158</v>
      </c>
      <c r="B56" s="22" t="s">
        <v>47</v>
      </c>
      <c r="C56" s="23" t="s">
        <v>64</v>
      </c>
      <c r="D56" s="24" t="s">
        <v>237</v>
      </c>
      <c r="E56" s="3">
        <v>6</v>
      </c>
      <c r="F56" s="25">
        <v>43140.5625</v>
      </c>
      <c r="G56" s="25">
        <v>43140.666666666664</v>
      </c>
      <c r="H56" s="22" t="s">
        <v>55</v>
      </c>
      <c r="I56" s="26">
        <f t="shared" si="41"/>
        <v>2.4999999999417923</v>
      </c>
      <c r="J56" s="27">
        <v>2</v>
      </c>
      <c r="K56" s="28">
        <v>2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f>O56-P56-Q56</f>
        <v>0</v>
      </c>
      <c r="S56" s="27">
        <v>0</v>
      </c>
      <c r="T56" s="27">
        <v>0</v>
      </c>
      <c r="U56" s="27">
        <v>0</v>
      </c>
      <c r="V56" s="27">
        <f>O56-S56-T56-U56</f>
        <v>0</v>
      </c>
      <c r="W56" s="27">
        <v>0</v>
      </c>
      <c r="X56" s="29">
        <v>0</v>
      </c>
      <c r="Y56" s="27">
        <v>0</v>
      </c>
      <c r="Z56" s="30"/>
      <c r="AA56" s="30"/>
      <c r="AB56" s="30"/>
      <c r="AC56" s="27"/>
      <c r="AD56" s="27"/>
      <c r="AE56" s="31"/>
      <c r="AF56" s="32"/>
      <c r="AG56" s="32"/>
      <c r="AH56" s="33"/>
      <c r="AI56" s="32"/>
      <c r="AJ56" s="32"/>
      <c r="AK56" s="34"/>
      <c r="AL56" s="91">
        <v>0</v>
      </c>
    </row>
    <row r="57" spans="1:38" s="35" customFormat="1" ht="36" x14ac:dyDescent="0.3">
      <c r="A57" s="45">
        <v>159</v>
      </c>
      <c r="B57" s="22" t="s">
        <v>48</v>
      </c>
      <c r="C57" s="23" t="s">
        <v>50</v>
      </c>
      <c r="D57" s="24" t="s">
        <v>157</v>
      </c>
      <c r="E57" s="3">
        <v>6</v>
      </c>
      <c r="F57" s="25">
        <v>43140.781944444447</v>
      </c>
      <c r="G57" s="25">
        <v>43140.90625</v>
      </c>
      <c r="H57" s="22" t="s">
        <v>59</v>
      </c>
      <c r="I57" s="26">
        <f t="shared" ref="I57:I83" si="45">(G57-F57)*24</f>
        <v>2.9833333332790062</v>
      </c>
      <c r="J57" s="27">
        <v>2</v>
      </c>
      <c r="K57" s="28">
        <v>2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f t="shared" ref="R57:R82" si="46">O57-P57-Q57</f>
        <v>0</v>
      </c>
      <c r="S57" s="27">
        <v>0</v>
      </c>
      <c r="T57" s="27">
        <v>0</v>
      </c>
      <c r="U57" s="27">
        <v>0</v>
      </c>
      <c r="V57" s="27">
        <f t="shared" ref="V57:V82" si="47">O57-S57-T57-U57</f>
        <v>0</v>
      </c>
      <c r="W57" s="27">
        <v>0</v>
      </c>
      <c r="X57" s="29">
        <v>0</v>
      </c>
      <c r="Y57" s="27">
        <v>0</v>
      </c>
      <c r="Z57" s="25" t="s">
        <v>266</v>
      </c>
      <c r="AA57" s="30" t="s">
        <v>251</v>
      </c>
      <c r="AB57" s="30" t="s">
        <v>252</v>
      </c>
      <c r="AC57" s="27">
        <v>0</v>
      </c>
      <c r="AD57" s="27" t="s">
        <v>156</v>
      </c>
      <c r="AE57" s="31">
        <v>1</v>
      </c>
      <c r="AF57" s="32" t="s">
        <v>97</v>
      </c>
      <c r="AG57" s="32" t="s">
        <v>158</v>
      </c>
      <c r="AH57" s="33" t="s">
        <v>79</v>
      </c>
      <c r="AI57" s="32"/>
      <c r="AJ57" s="32"/>
      <c r="AK57" s="34" t="s">
        <v>77</v>
      </c>
      <c r="AL57" s="91">
        <v>0</v>
      </c>
    </row>
    <row r="58" spans="1:38" s="35" customFormat="1" x14ac:dyDescent="0.3">
      <c r="A58" s="45">
        <v>160</v>
      </c>
      <c r="B58" s="22" t="s">
        <v>47</v>
      </c>
      <c r="C58" s="23" t="s">
        <v>64</v>
      </c>
      <c r="D58" s="24" t="s">
        <v>234</v>
      </c>
      <c r="E58" s="3">
        <v>6</v>
      </c>
      <c r="F58" s="25">
        <v>43143.395833333336</v>
      </c>
      <c r="G58" s="25">
        <v>43143.5</v>
      </c>
      <c r="H58" s="22" t="s">
        <v>55</v>
      </c>
      <c r="I58" s="26">
        <f t="shared" si="45"/>
        <v>2.4999999999417923</v>
      </c>
      <c r="J58" s="27">
        <v>2</v>
      </c>
      <c r="K58" s="28">
        <v>2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f t="shared" si="46"/>
        <v>0</v>
      </c>
      <c r="S58" s="27">
        <v>0</v>
      </c>
      <c r="T58" s="27">
        <v>0</v>
      </c>
      <c r="U58" s="27">
        <v>0</v>
      </c>
      <c r="V58" s="27">
        <f t="shared" si="47"/>
        <v>0</v>
      </c>
      <c r="W58" s="27">
        <v>0</v>
      </c>
      <c r="X58" s="29">
        <v>0</v>
      </c>
      <c r="Y58" s="27">
        <v>0</v>
      </c>
      <c r="Z58" s="30"/>
      <c r="AA58" s="30"/>
      <c r="AB58" s="30"/>
      <c r="AC58" s="27"/>
      <c r="AD58" s="27"/>
      <c r="AE58" s="31"/>
      <c r="AF58" s="32"/>
      <c r="AG58" s="32"/>
      <c r="AH58" s="33"/>
      <c r="AI58" s="32"/>
      <c r="AJ58" s="32"/>
      <c r="AK58" s="34"/>
      <c r="AL58" s="91">
        <v>0</v>
      </c>
    </row>
    <row r="59" spans="1:38" s="35" customFormat="1" x14ac:dyDescent="0.3">
      <c r="A59" s="45">
        <v>161</v>
      </c>
      <c r="B59" s="22" t="s">
        <v>49</v>
      </c>
      <c r="C59" s="23" t="s">
        <v>64</v>
      </c>
      <c r="D59" s="24" t="s">
        <v>215</v>
      </c>
      <c r="E59" s="3">
        <v>6</v>
      </c>
      <c r="F59" s="25">
        <v>43143.416666666664</v>
      </c>
      <c r="G59" s="25">
        <v>43143.5</v>
      </c>
      <c r="H59" s="22" t="s">
        <v>55</v>
      </c>
      <c r="I59" s="26">
        <f t="shared" si="45"/>
        <v>2.0000000000582077</v>
      </c>
      <c r="J59" s="27">
        <v>2</v>
      </c>
      <c r="K59" s="28">
        <v>2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f t="shared" si="46"/>
        <v>0</v>
      </c>
      <c r="S59" s="27">
        <v>0</v>
      </c>
      <c r="T59" s="27">
        <v>0</v>
      </c>
      <c r="U59" s="27">
        <v>0</v>
      </c>
      <c r="V59" s="27">
        <f t="shared" si="47"/>
        <v>0</v>
      </c>
      <c r="W59" s="27">
        <v>0</v>
      </c>
      <c r="X59" s="29">
        <v>0</v>
      </c>
      <c r="Y59" s="27">
        <v>0</v>
      </c>
      <c r="Z59" s="30"/>
      <c r="AA59" s="30"/>
      <c r="AB59" s="30"/>
      <c r="AC59" s="27"/>
      <c r="AD59" s="27"/>
      <c r="AE59" s="31"/>
      <c r="AF59" s="32"/>
      <c r="AG59" s="32"/>
      <c r="AH59" s="33"/>
      <c r="AI59" s="32"/>
      <c r="AJ59" s="32"/>
      <c r="AK59" s="34"/>
      <c r="AL59" s="91">
        <v>0</v>
      </c>
    </row>
    <row r="60" spans="1:38" s="35" customFormat="1" x14ac:dyDescent="0.3">
      <c r="A60" s="45">
        <v>162</v>
      </c>
      <c r="B60" s="22" t="s">
        <v>48</v>
      </c>
      <c r="C60" s="23" t="s">
        <v>64</v>
      </c>
      <c r="D60" s="24" t="s">
        <v>203</v>
      </c>
      <c r="E60" s="3">
        <v>6</v>
      </c>
      <c r="F60" s="25">
        <v>43143.458333333336</v>
      </c>
      <c r="G60" s="25">
        <v>43143.534722222219</v>
      </c>
      <c r="H60" s="22" t="s">
        <v>55</v>
      </c>
      <c r="I60" s="26">
        <f t="shared" ref="I60" si="48">(G60-F60)*24</f>
        <v>1.8333333331975155</v>
      </c>
      <c r="J60" s="27">
        <v>2</v>
      </c>
      <c r="K60" s="28">
        <v>2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f t="shared" ref="R60" si="49">O60-P60-Q60</f>
        <v>0</v>
      </c>
      <c r="S60" s="27">
        <v>0</v>
      </c>
      <c r="T60" s="27">
        <v>0</v>
      </c>
      <c r="U60" s="27">
        <v>0</v>
      </c>
      <c r="V60" s="27">
        <f t="shared" ref="V60" si="50">O60-S60-T60-U60</f>
        <v>0</v>
      </c>
      <c r="W60" s="27">
        <v>0</v>
      </c>
      <c r="X60" s="29">
        <v>0</v>
      </c>
      <c r="Y60" s="27">
        <v>0</v>
      </c>
      <c r="Z60" s="30"/>
      <c r="AA60" s="30"/>
      <c r="AB60" s="30"/>
      <c r="AC60" s="27"/>
      <c r="AD60" s="27"/>
      <c r="AE60" s="31"/>
      <c r="AF60" s="32"/>
      <c r="AG60" s="32"/>
      <c r="AH60" s="33"/>
      <c r="AI60" s="32"/>
      <c r="AJ60" s="32"/>
      <c r="AK60" s="34"/>
      <c r="AL60" s="91">
        <v>0</v>
      </c>
    </row>
    <row r="61" spans="1:38" s="35" customFormat="1" x14ac:dyDescent="0.3">
      <c r="A61" s="45">
        <v>163</v>
      </c>
      <c r="B61" s="22" t="s">
        <v>48</v>
      </c>
      <c r="C61" s="23" t="s">
        <v>64</v>
      </c>
      <c r="D61" s="24" t="s">
        <v>204</v>
      </c>
      <c r="E61" s="3">
        <v>6</v>
      </c>
      <c r="F61" s="25">
        <v>43143.479166666664</v>
      </c>
      <c r="G61" s="25">
        <v>43143.5625</v>
      </c>
      <c r="H61" s="22" t="s">
        <v>55</v>
      </c>
      <c r="I61" s="26">
        <f t="shared" ref="I61:I64" si="51">(G61-F61)*24</f>
        <v>2.0000000000582077</v>
      </c>
      <c r="J61" s="27">
        <v>2</v>
      </c>
      <c r="K61" s="28">
        <v>2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f t="shared" ref="R61:R64" si="52">O61-P61-Q61</f>
        <v>0</v>
      </c>
      <c r="S61" s="27">
        <v>0</v>
      </c>
      <c r="T61" s="27">
        <v>0</v>
      </c>
      <c r="U61" s="27">
        <v>0</v>
      </c>
      <c r="V61" s="27">
        <f t="shared" ref="V61:V64" si="53">O61-S61-T61-U61</f>
        <v>0</v>
      </c>
      <c r="W61" s="27">
        <v>0</v>
      </c>
      <c r="X61" s="29">
        <v>0</v>
      </c>
      <c r="Y61" s="27">
        <v>0</v>
      </c>
      <c r="Z61" s="30"/>
      <c r="AA61" s="30"/>
      <c r="AB61" s="30"/>
      <c r="AC61" s="27"/>
      <c r="AD61" s="27"/>
      <c r="AE61" s="31"/>
      <c r="AF61" s="32"/>
      <c r="AG61" s="32"/>
      <c r="AH61" s="33"/>
      <c r="AI61" s="32"/>
      <c r="AJ61" s="32"/>
      <c r="AK61" s="34"/>
      <c r="AL61" s="91">
        <v>0</v>
      </c>
    </row>
    <row r="62" spans="1:38" s="35" customFormat="1" x14ac:dyDescent="0.3">
      <c r="A62" s="45">
        <v>164</v>
      </c>
      <c r="B62" s="22" t="s">
        <v>47</v>
      </c>
      <c r="C62" s="23" t="s">
        <v>64</v>
      </c>
      <c r="D62" s="24" t="s">
        <v>233</v>
      </c>
      <c r="E62" s="3">
        <v>6</v>
      </c>
      <c r="F62" s="25">
        <v>43143.5625</v>
      </c>
      <c r="G62" s="25">
        <v>43143.666666666664</v>
      </c>
      <c r="H62" s="22" t="s">
        <v>55</v>
      </c>
      <c r="I62" s="26">
        <f t="shared" si="51"/>
        <v>2.4999999999417923</v>
      </c>
      <c r="J62" s="27">
        <v>2</v>
      </c>
      <c r="K62" s="28">
        <v>2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f t="shared" si="52"/>
        <v>0</v>
      </c>
      <c r="S62" s="27">
        <v>0</v>
      </c>
      <c r="T62" s="27">
        <v>0</v>
      </c>
      <c r="U62" s="27">
        <v>0</v>
      </c>
      <c r="V62" s="27">
        <f t="shared" si="53"/>
        <v>0</v>
      </c>
      <c r="W62" s="27">
        <v>0</v>
      </c>
      <c r="X62" s="29">
        <v>0</v>
      </c>
      <c r="Y62" s="27">
        <v>0</v>
      </c>
      <c r="Z62" s="30"/>
      <c r="AA62" s="30"/>
      <c r="AB62" s="30"/>
      <c r="AC62" s="27"/>
      <c r="AD62" s="27"/>
      <c r="AE62" s="31"/>
      <c r="AF62" s="32"/>
      <c r="AG62" s="32"/>
      <c r="AH62" s="33"/>
      <c r="AI62" s="32"/>
      <c r="AJ62" s="32"/>
      <c r="AK62" s="34"/>
      <c r="AL62" s="91">
        <v>0</v>
      </c>
    </row>
    <row r="63" spans="1:38" s="35" customFormat="1" x14ac:dyDescent="0.3">
      <c r="A63" s="45">
        <v>165</v>
      </c>
      <c r="B63" s="22" t="s">
        <v>49</v>
      </c>
      <c r="C63" s="23" t="s">
        <v>64</v>
      </c>
      <c r="D63" s="24" t="s">
        <v>216</v>
      </c>
      <c r="E63" s="3">
        <v>6</v>
      </c>
      <c r="F63" s="25">
        <v>43143.5625</v>
      </c>
      <c r="G63" s="25">
        <v>43143.625</v>
      </c>
      <c r="H63" s="22" t="s">
        <v>55</v>
      </c>
      <c r="I63" s="26">
        <f t="shared" si="51"/>
        <v>1.5</v>
      </c>
      <c r="J63" s="27">
        <v>2</v>
      </c>
      <c r="K63" s="28">
        <v>2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f t="shared" si="52"/>
        <v>0</v>
      </c>
      <c r="S63" s="27">
        <v>0</v>
      </c>
      <c r="T63" s="27">
        <v>0</v>
      </c>
      <c r="U63" s="27">
        <v>0</v>
      </c>
      <c r="V63" s="27">
        <f t="shared" si="53"/>
        <v>0</v>
      </c>
      <c r="W63" s="27">
        <v>0</v>
      </c>
      <c r="X63" s="29">
        <v>0</v>
      </c>
      <c r="Y63" s="27">
        <v>0</v>
      </c>
      <c r="Z63" s="30"/>
      <c r="AA63" s="30"/>
      <c r="AB63" s="30"/>
      <c r="AC63" s="27"/>
      <c r="AD63" s="27"/>
      <c r="AE63" s="31"/>
      <c r="AF63" s="32"/>
      <c r="AG63" s="32"/>
      <c r="AH63" s="33"/>
      <c r="AI63" s="32"/>
      <c r="AJ63" s="32"/>
      <c r="AK63" s="34"/>
      <c r="AL63" s="91">
        <v>0</v>
      </c>
    </row>
    <row r="64" spans="1:38" s="35" customFormat="1" ht="24" x14ac:dyDescent="0.3">
      <c r="A64" s="45">
        <v>166</v>
      </c>
      <c r="B64" s="22" t="s">
        <v>47</v>
      </c>
      <c r="C64" s="23" t="s">
        <v>65</v>
      </c>
      <c r="D64" s="24" t="s">
        <v>232</v>
      </c>
      <c r="E64" s="3">
        <v>0.4</v>
      </c>
      <c r="F64" s="25">
        <v>43144.395833333336</v>
      </c>
      <c r="G64" s="25">
        <v>43144.541666666664</v>
      </c>
      <c r="H64" s="22" t="s">
        <v>55</v>
      </c>
      <c r="I64" s="26">
        <f t="shared" si="51"/>
        <v>3.4999999998835847</v>
      </c>
      <c r="J64" s="27">
        <v>2</v>
      </c>
      <c r="K64" s="28">
        <v>2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f t="shared" si="52"/>
        <v>0</v>
      </c>
      <c r="S64" s="27">
        <v>0</v>
      </c>
      <c r="T64" s="27">
        <v>0</v>
      </c>
      <c r="U64" s="27">
        <v>0</v>
      </c>
      <c r="V64" s="27">
        <f t="shared" si="53"/>
        <v>0</v>
      </c>
      <c r="W64" s="27">
        <v>0</v>
      </c>
      <c r="X64" s="29">
        <v>0</v>
      </c>
      <c r="Y64" s="27">
        <v>0</v>
      </c>
      <c r="Z64" s="30"/>
      <c r="AA64" s="30"/>
      <c r="AB64" s="30"/>
      <c r="AC64" s="27"/>
      <c r="AD64" s="27"/>
      <c r="AE64" s="31"/>
      <c r="AF64" s="32"/>
      <c r="AG64" s="32"/>
      <c r="AH64" s="33"/>
      <c r="AI64" s="32"/>
      <c r="AJ64" s="32"/>
      <c r="AK64" s="34"/>
      <c r="AL64" s="91">
        <v>0</v>
      </c>
    </row>
    <row r="65" spans="1:38" s="35" customFormat="1" x14ac:dyDescent="0.3">
      <c r="A65" s="45">
        <v>167</v>
      </c>
      <c r="B65" s="22" t="s">
        <v>48</v>
      </c>
      <c r="C65" s="23" t="s">
        <v>64</v>
      </c>
      <c r="D65" s="24" t="s">
        <v>202</v>
      </c>
      <c r="E65" s="3">
        <v>6</v>
      </c>
      <c r="F65" s="25">
        <v>43144.479166666664</v>
      </c>
      <c r="G65" s="25">
        <v>43144.625</v>
      </c>
      <c r="H65" s="22" t="s">
        <v>55</v>
      </c>
      <c r="I65" s="26">
        <f t="shared" si="45"/>
        <v>3.5000000000582077</v>
      </c>
      <c r="J65" s="27">
        <v>2</v>
      </c>
      <c r="K65" s="28">
        <v>2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f t="shared" si="46"/>
        <v>0</v>
      </c>
      <c r="S65" s="27">
        <v>0</v>
      </c>
      <c r="T65" s="27">
        <v>0</v>
      </c>
      <c r="U65" s="27">
        <v>0</v>
      </c>
      <c r="V65" s="27">
        <f t="shared" si="47"/>
        <v>0</v>
      </c>
      <c r="W65" s="27">
        <v>0</v>
      </c>
      <c r="X65" s="29">
        <v>0</v>
      </c>
      <c r="Y65" s="27">
        <v>0</v>
      </c>
      <c r="Z65" s="30"/>
      <c r="AA65" s="30"/>
      <c r="AB65" s="30"/>
      <c r="AC65" s="27"/>
      <c r="AD65" s="27"/>
      <c r="AE65" s="31"/>
      <c r="AF65" s="32"/>
      <c r="AG65" s="32"/>
      <c r="AH65" s="33"/>
      <c r="AI65" s="32"/>
      <c r="AJ65" s="32"/>
      <c r="AK65" s="34"/>
      <c r="AL65" s="91">
        <v>0</v>
      </c>
    </row>
    <row r="66" spans="1:38" s="35" customFormat="1" x14ac:dyDescent="0.3">
      <c r="A66" s="45">
        <v>168</v>
      </c>
      <c r="B66" s="22" t="s">
        <v>48</v>
      </c>
      <c r="C66" s="23" t="s">
        <v>64</v>
      </c>
      <c r="D66" s="24" t="s">
        <v>201</v>
      </c>
      <c r="E66" s="3">
        <v>0.4</v>
      </c>
      <c r="F66" s="25">
        <v>43144.541666666664</v>
      </c>
      <c r="G66" s="25">
        <v>43144.59375</v>
      </c>
      <c r="H66" s="22" t="s">
        <v>55</v>
      </c>
      <c r="I66" s="26">
        <f t="shared" ref="I66:I68" si="54">(G66-F66)*24</f>
        <v>1.2500000000582077</v>
      </c>
      <c r="J66" s="27">
        <v>2</v>
      </c>
      <c r="K66" s="28">
        <v>2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f t="shared" ref="R66:R68" si="55">O66-P66-Q66</f>
        <v>0</v>
      </c>
      <c r="S66" s="27">
        <v>0</v>
      </c>
      <c r="T66" s="27">
        <v>0</v>
      </c>
      <c r="U66" s="27">
        <v>0</v>
      </c>
      <c r="V66" s="27">
        <f t="shared" ref="V66:V68" si="56">O66-S66-T66-U66</f>
        <v>0</v>
      </c>
      <c r="W66" s="27">
        <v>0</v>
      </c>
      <c r="X66" s="29">
        <v>0</v>
      </c>
      <c r="Y66" s="27">
        <v>0</v>
      </c>
      <c r="Z66" s="30"/>
      <c r="AA66" s="30"/>
      <c r="AB66" s="30"/>
      <c r="AC66" s="27"/>
      <c r="AD66" s="27"/>
      <c r="AE66" s="31"/>
      <c r="AF66" s="32"/>
      <c r="AG66" s="32"/>
      <c r="AH66" s="33"/>
      <c r="AI66" s="32"/>
      <c r="AJ66" s="32"/>
      <c r="AK66" s="34"/>
      <c r="AL66" s="91">
        <v>0</v>
      </c>
    </row>
    <row r="67" spans="1:38" s="35" customFormat="1" x14ac:dyDescent="0.3">
      <c r="A67" s="45">
        <v>169</v>
      </c>
      <c r="B67" s="22" t="s">
        <v>49</v>
      </c>
      <c r="C67" s="23" t="s">
        <v>64</v>
      </c>
      <c r="D67" s="24" t="s">
        <v>211</v>
      </c>
      <c r="E67" s="3">
        <v>6</v>
      </c>
      <c r="F67" s="25">
        <v>43145.368055555555</v>
      </c>
      <c r="G67" s="25">
        <v>43145.395833333336</v>
      </c>
      <c r="H67" s="22" t="s">
        <v>55</v>
      </c>
      <c r="I67" s="26">
        <f t="shared" si="54"/>
        <v>0.66666666674427688</v>
      </c>
      <c r="J67" s="27">
        <v>2</v>
      </c>
      <c r="K67" s="28">
        <v>2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f t="shared" si="55"/>
        <v>0</v>
      </c>
      <c r="S67" s="27">
        <v>0</v>
      </c>
      <c r="T67" s="27">
        <v>0</v>
      </c>
      <c r="U67" s="27">
        <v>0</v>
      </c>
      <c r="V67" s="27">
        <f t="shared" si="56"/>
        <v>0</v>
      </c>
      <c r="W67" s="27">
        <v>0</v>
      </c>
      <c r="X67" s="29">
        <v>0</v>
      </c>
      <c r="Y67" s="27">
        <v>0</v>
      </c>
      <c r="Z67" s="30"/>
      <c r="AA67" s="30"/>
      <c r="AB67" s="30"/>
      <c r="AC67" s="27"/>
      <c r="AD67" s="27"/>
      <c r="AE67" s="31"/>
      <c r="AF67" s="32"/>
      <c r="AG67" s="32"/>
      <c r="AH67" s="33"/>
      <c r="AI67" s="32"/>
      <c r="AJ67" s="32"/>
      <c r="AK67" s="34"/>
      <c r="AL67" s="91">
        <v>0</v>
      </c>
    </row>
    <row r="68" spans="1:38" s="35" customFormat="1" ht="36" x14ac:dyDescent="0.3">
      <c r="A68" s="45">
        <v>170</v>
      </c>
      <c r="B68" s="22" t="s">
        <v>47</v>
      </c>
      <c r="C68" s="23" t="s">
        <v>65</v>
      </c>
      <c r="D68" s="24" t="s">
        <v>231</v>
      </c>
      <c r="E68" s="3">
        <v>0.4</v>
      </c>
      <c r="F68" s="25">
        <v>43145.402777777781</v>
      </c>
      <c r="G68" s="25">
        <v>43145.666666666664</v>
      </c>
      <c r="H68" s="22" t="s">
        <v>55</v>
      </c>
      <c r="I68" s="26">
        <f t="shared" si="54"/>
        <v>6.3333333331975155</v>
      </c>
      <c r="J68" s="27">
        <v>2</v>
      </c>
      <c r="K68" s="28">
        <v>2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f t="shared" si="55"/>
        <v>0</v>
      </c>
      <c r="S68" s="27">
        <v>0</v>
      </c>
      <c r="T68" s="27">
        <v>0</v>
      </c>
      <c r="U68" s="27">
        <v>0</v>
      </c>
      <c r="V68" s="27">
        <f t="shared" si="56"/>
        <v>0</v>
      </c>
      <c r="W68" s="27">
        <v>0</v>
      </c>
      <c r="X68" s="29">
        <v>0</v>
      </c>
      <c r="Y68" s="27">
        <v>0</v>
      </c>
      <c r="Z68" s="30"/>
      <c r="AA68" s="30"/>
      <c r="AB68" s="30"/>
      <c r="AC68" s="27"/>
      <c r="AD68" s="27"/>
      <c r="AE68" s="31"/>
      <c r="AF68" s="32"/>
      <c r="AG68" s="32"/>
      <c r="AH68" s="33"/>
      <c r="AI68" s="32"/>
      <c r="AJ68" s="32"/>
      <c r="AK68" s="34"/>
      <c r="AL68" s="91">
        <v>0</v>
      </c>
    </row>
    <row r="69" spans="1:38" s="35" customFormat="1" x14ac:dyDescent="0.3">
      <c r="A69" s="45">
        <v>171</v>
      </c>
      <c r="B69" s="22" t="s">
        <v>48</v>
      </c>
      <c r="C69" s="23" t="s">
        <v>64</v>
      </c>
      <c r="D69" s="24" t="s">
        <v>198</v>
      </c>
      <c r="E69" s="3">
        <v>0.4</v>
      </c>
      <c r="F69" s="25">
        <v>43145.4375</v>
      </c>
      <c r="G69" s="25">
        <v>43145.576388888891</v>
      </c>
      <c r="H69" s="22" t="s">
        <v>55</v>
      </c>
      <c r="I69" s="26">
        <f t="shared" ref="I69:I73" si="57">(G69-F69)*24</f>
        <v>3.3333333333721384</v>
      </c>
      <c r="J69" s="27">
        <v>2</v>
      </c>
      <c r="K69" s="28">
        <v>2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f t="shared" ref="R69:R73" si="58">O69-P69-Q69</f>
        <v>0</v>
      </c>
      <c r="S69" s="27">
        <v>0</v>
      </c>
      <c r="T69" s="27">
        <v>0</v>
      </c>
      <c r="U69" s="27">
        <v>0</v>
      </c>
      <c r="V69" s="27">
        <f t="shared" ref="V69:V73" si="59">O69-S69-T69-U69</f>
        <v>0</v>
      </c>
      <c r="W69" s="27">
        <v>0</v>
      </c>
      <c r="X69" s="29">
        <v>0</v>
      </c>
      <c r="Y69" s="27">
        <v>0</v>
      </c>
      <c r="Z69" s="30"/>
      <c r="AA69" s="30"/>
      <c r="AB69" s="30"/>
      <c r="AC69" s="27"/>
      <c r="AD69" s="27"/>
      <c r="AE69" s="31"/>
      <c r="AF69" s="32"/>
      <c r="AG69" s="32"/>
      <c r="AH69" s="33"/>
      <c r="AI69" s="32"/>
      <c r="AJ69" s="32"/>
      <c r="AK69" s="34"/>
      <c r="AL69" s="91">
        <v>0</v>
      </c>
    </row>
    <row r="70" spans="1:38" s="35" customFormat="1" x14ac:dyDescent="0.3">
      <c r="A70" s="45">
        <v>172</v>
      </c>
      <c r="B70" s="22" t="s">
        <v>49</v>
      </c>
      <c r="C70" s="23" t="s">
        <v>64</v>
      </c>
      <c r="D70" s="24" t="s">
        <v>210</v>
      </c>
      <c r="E70" s="3">
        <v>6</v>
      </c>
      <c r="F70" s="25">
        <v>43145.583333333336</v>
      </c>
      <c r="G70" s="25">
        <v>43145.625</v>
      </c>
      <c r="H70" s="22" t="s">
        <v>55</v>
      </c>
      <c r="I70" s="26">
        <f t="shared" ref="I70:I71" si="60">(G70-F70)*24</f>
        <v>0.99999999994179234</v>
      </c>
      <c r="J70" s="27">
        <v>2</v>
      </c>
      <c r="K70" s="28">
        <v>2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f t="shared" ref="R70:R71" si="61">O70-P70-Q70</f>
        <v>0</v>
      </c>
      <c r="S70" s="27">
        <v>0</v>
      </c>
      <c r="T70" s="27">
        <v>0</v>
      </c>
      <c r="U70" s="27">
        <v>0</v>
      </c>
      <c r="V70" s="27">
        <f t="shared" ref="V70:V71" si="62">O70-S70-T70-U70</f>
        <v>0</v>
      </c>
      <c r="W70" s="27">
        <v>0</v>
      </c>
      <c r="X70" s="29">
        <v>0</v>
      </c>
      <c r="Y70" s="27">
        <v>0</v>
      </c>
      <c r="Z70" s="30"/>
      <c r="AA70" s="30"/>
      <c r="AB70" s="30"/>
      <c r="AC70" s="27"/>
      <c r="AD70" s="27"/>
      <c r="AE70" s="31"/>
      <c r="AF70" s="32"/>
      <c r="AG70" s="32"/>
      <c r="AH70" s="33"/>
      <c r="AI70" s="32"/>
      <c r="AJ70" s="32"/>
      <c r="AK70" s="34"/>
      <c r="AL70" s="91">
        <v>0</v>
      </c>
    </row>
    <row r="71" spans="1:38" s="35" customFormat="1" ht="36" x14ac:dyDescent="0.3">
      <c r="A71" s="45">
        <v>173</v>
      </c>
      <c r="B71" s="22" t="s">
        <v>47</v>
      </c>
      <c r="C71" s="23" t="s">
        <v>65</v>
      </c>
      <c r="D71" s="24" t="s">
        <v>230</v>
      </c>
      <c r="E71" s="3">
        <v>0.4</v>
      </c>
      <c r="F71" s="25">
        <v>43146.395833333336</v>
      </c>
      <c r="G71" s="25">
        <v>43146.666666666664</v>
      </c>
      <c r="H71" s="22" t="s">
        <v>55</v>
      </c>
      <c r="I71" s="26">
        <f t="shared" si="60"/>
        <v>6.4999999998835847</v>
      </c>
      <c r="J71" s="27">
        <v>2</v>
      </c>
      <c r="K71" s="28">
        <v>2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f t="shared" si="61"/>
        <v>0</v>
      </c>
      <c r="S71" s="27">
        <v>0</v>
      </c>
      <c r="T71" s="27">
        <v>0</v>
      </c>
      <c r="U71" s="27">
        <v>0</v>
      </c>
      <c r="V71" s="27">
        <f t="shared" si="62"/>
        <v>0</v>
      </c>
      <c r="W71" s="27">
        <v>0</v>
      </c>
      <c r="X71" s="29">
        <v>0</v>
      </c>
      <c r="Y71" s="27">
        <v>0</v>
      </c>
      <c r="Z71" s="30"/>
      <c r="AA71" s="30"/>
      <c r="AB71" s="30"/>
      <c r="AC71" s="27"/>
      <c r="AD71" s="27"/>
      <c r="AE71" s="31"/>
      <c r="AF71" s="32"/>
      <c r="AG71" s="32"/>
      <c r="AH71" s="33"/>
      <c r="AI71" s="32"/>
      <c r="AJ71" s="32"/>
      <c r="AK71" s="34"/>
      <c r="AL71" s="91">
        <v>0</v>
      </c>
    </row>
    <row r="72" spans="1:38" s="35" customFormat="1" x14ac:dyDescent="0.3">
      <c r="A72" s="45">
        <v>174</v>
      </c>
      <c r="B72" s="22" t="s">
        <v>49</v>
      </c>
      <c r="C72" s="23" t="s">
        <v>64</v>
      </c>
      <c r="D72" s="24" t="s">
        <v>209</v>
      </c>
      <c r="E72" s="3">
        <v>6</v>
      </c>
      <c r="F72" s="25">
        <v>43146.416666666664</v>
      </c>
      <c r="G72" s="25">
        <v>43146.5</v>
      </c>
      <c r="H72" s="22" t="s">
        <v>55</v>
      </c>
      <c r="I72" s="26">
        <f t="shared" si="57"/>
        <v>2.0000000000582077</v>
      </c>
      <c r="J72" s="27">
        <v>2</v>
      </c>
      <c r="K72" s="28">
        <v>2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f t="shared" si="58"/>
        <v>0</v>
      </c>
      <c r="S72" s="27">
        <v>0</v>
      </c>
      <c r="T72" s="27">
        <v>0</v>
      </c>
      <c r="U72" s="27">
        <v>0</v>
      </c>
      <c r="V72" s="27">
        <f t="shared" si="59"/>
        <v>0</v>
      </c>
      <c r="W72" s="27">
        <v>0</v>
      </c>
      <c r="X72" s="29">
        <v>0</v>
      </c>
      <c r="Y72" s="27">
        <v>0</v>
      </c>
      <c r="Z72" s="30"/>
      <c r="AA72" s="30"/>
      <c r="AB72" s="30"/>
      <c r="AC72" s="27"/>
      <c r="AD72" s="27"/>
      <c r="AE72" s="31"/>
      <c r="AF72" s="32"/>
      <c r="AG72" s="32"/>
      <c r="AH72" s="33"/>
      <c r="AI72" s="32"/>
      <c r="AJ72" s="32"/>
      <c r="AK72" s="34"/>
      <c r="AL72" s="91">
        <v>0</v>
      </c>
    </row>
    <row r="73" spans="1:38" s="35" customFormat="1" ht="24" x14ac:dyDescent="0.3">
      <c r="A73" s="45">
        <v>175</v>
      </c>
      <c r="B73" s="22" t="s">
        <v>48</v>
      </c>
      <c r="C73" s="23" t="s">
        <v>65</v>
      </c>
      <c r="D73" s="24" t="s">
        <v>199</v>
      </c>
      <c r="E73" s="3">
        <v>0.4</v>
      </c>
      <c r="F73" s="25">
        <v>43146.416666666664</v>
      </c>
      <c r="G73" s="25">
        <v>43146.625</v>
      </c>
      <c r="H73" s="22" t="s">
        <v>55</v>
      </c>
      <c r="I73" s="26">
        <f t="shared" si="57"/>
        <v>5.0000000000582077</v>
      </c>
      <c r="J73" s="27">
        <v>2</v>
      </c>
      <c r="K73" s="28">
        <v>2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f t="shared" si="58"/>
        <v>0</v>
      </c>
      <c r="S73" s="27">
        <v>0</v>
      </c>
      <c r="T73" s="27">
        <v>0</v>
      </c>
      <c r="U73" s="27">
        <v>0</v>
      </c>
      <c r="V73" s="27">
        <f t="shared" si="59"/>
        <v>0</v>
      </c>
      <c r="W73" s="27">
        <v>0</v>
      </c>
      <c r="X73" s="29">
        <v>0</v>
      </c>
      <c r="Y73" s="27">
        <v>0</v>
      </c>
      <c r="Z73" s="30"/>
      <c r="AA73" s="30"/>
      <c r="AB73" s="30"/>
      <c r="AC73" s="27"/>
      <c r="AD73" s="27"/>
      <c r="AE73" s="31"/>
      <c r="AF73" s="32"/>
      <c r="AG73" s="32"/>
      <c r="AH73" s="33"/>
      <c r="AI73" s="32"/>
      <c r="AJ73" s="32"/>
      <c r="AK73" s="34"/>
      <c r="AL73" s="91">
        <v>0</v>
      </c>
    </row>
    <row r="74" spans="1:38" s="35" customFormat="1" ht="36" x14ac:dyDescent="0.3">
      <c r="A74" s="45">
        <v>176</v>
      </c>
      <c r="B74" s="22" t="s">
        <v>48</v>
      </c>
      <c r="C74" s="23" t="s">
        <v>65</v>
      </c>
      <c r="D74" s="24" t="s">
        <v>197</v>
      </c>
      <c r="E74" s="3">
        <v>0.4</v>
      </c>
      <c r="F74" s="25">
        <v>43146.458333333336</v>
      </c>
      <c r="G74" s="25">
        <v>43146.6875</v>
      </c>
      <c r="H74" s="22" t="s">
        <v>55</v>
      </c>
      <c r="I74" s="26">
        <f t="shared" si="45"/>
        <v>5.4999999999417923</v>
      </c>
      <c r="J74" s="27">
        <v>2</v>
      </c>
      <c r="K74" s="28">
        <v>2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f t="shared" si="46"/>
        <v>0</v>
      </c>
      <c r="S74" s="27">
        <v>0</v>
      </c>
      <c r="T74" s="27">
        <v>0</v>
      </c>
      <c r="U74" s="27">
        <v>0</v>
      </c>
      <c r="V74" s="27">
        <f t="shared" si="47"/>
        <v>0</v>
      </c>
      <c r="W74" s="27">
        <v>0</v>
      </c>
      <c r="X74" s="29">
        <v>0</v>
      </c>
      <c r="Y74" s="27">
        <v>0</v>
      </c>
      <c r="Z74" s="30"/>
      <c r="AA74" s="30"/>
      <c r="AB74" s="30"/>
      <c r="AC74" s="27"/>
      <c r="AD74" s="27"/>
      <c r="AE74" s="31"/>
      <c r="AF74" s="32"/>
      <c r="AG74" s="32"/>
      <c r="AH74" s="33"/>
      <c r="AI74" s="32"/>
      <c r="AJ74" s="32"/>
      <c r="AK74" s="34"/>
      <c r="AL74" s="91">
        <v>0</v>
      </c>
    </row>
    <row r="75" spans="1:38" s="35" customFormat="1" x14ac:dyDescent="0.3">
      <c r="A75" s="45">
        <v>177</v>
      </c>
      <c r="B75" s="22" t="s">
        <v>48</v>
      </c>
      <c r="C75" s="23" t="s">
        <v>64</v>
      </c>
      <c r="D75" s="24" t="s">
        <v>196</v>
      </c>
      <c r="E75" s="3">
        <v>0.4</v>
      </c>
      <c r="F75" s="25">
        <v>43146.465277777781</v>
      </c>
      <c r="G75" s="25">
        <v>43146.489583333336</v>
      </c>
      <c r="H75" s="22" t="s">
        <v>55</v>
      </c>
      <c r="I75" s="26">
        <f t="shared" si="45"/>
        <v>0.58333333331393078</v>
      </c>
      <c r="J75" s="27">
        <v>2</v>
      </c>
      <c r="K75" s="28">
        <v>2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f t="shared" si="46"/>
        <v>0</v>
      </c>
      <c r="S75" s="27">
        <v>0</v>
      </c>
      <c r="T75" s="27">
        <v>0</v>
      </c>
      <c r="U75" s="27">
        <v>0</v>
      </c>
      <c r="V75" s="27">
        <f t="shared" si="47"/>
        <v>0</v>
      </c>
      <c r="W75" s="27">
        <v>0</v>
      </c>
      <c r="X75" s="29">
        <v>0</v>
      </c>
      <c r="Y75" s="27">
        <v>0</v>
      </c>
      <c r="Z75" s="30"/>
      <c r="AA75" s="30"/>
      <c r="AB75" s="30"/>
      <c r="AC75" s="27"/>
      <c r="AD75" s="27"/>
      <c r="AE75" s="31"/>
      <c r="AF75" s="32"/>
      <c r="AG75" s="32"/>
      <c r="AH75" s="33"/>
      <c r="AI75" s="32"/>
      <c r="AJ75" s="32"/>
      <c r="AK75" s="34"/>
      <c r="AL75" s="91">
        <v>0</v>
      </c>
    </row>
    <row r="76" spans="1:38" s="35" customFormat="1" ht="24" x14ac:dyDescent="0.3">
      <c r="A76" s="45">
        <v>178</v>
      </c>
      <c r="B76" s="22" t="s">
        <v>48</v>
      </c>
      <c r="C76" s="23" t="s">
        <v>65</v>
      </c>
      <c r="D76" s="24" t="s">
        <v>200</v>
      </c>
      <c r="E76" s="3">
        <v>0.4</v>
      </c>
      <c r="F76" s="25">
        <v>43146.465277777781</v>
      </c>
      <c r="G76" s="25">
        <v>43146.5</v>
      </c>
      <c r="H76" s="22" t="s">
        <v>55</v>
      </c>
      <c r="I76" s="26">
        <f t="shared" si="45"/>
        <v>0.83333333325572312</v>
      </c>
      <c r="J76" s="27">
        <v>2</v>
      </c>
      <c r="K76" s="28">
        <v>2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f t="shared" si="46"/>
        <v>0</v>
      </c>
      <c r="S76" s="27">
        <v>0</v>
      </c>
      <c r="T76" s="27">
        <v>0</v>
      </c>
      <c r="U76" s="27">
        <v>0</v>
      </c>
      <c r="V76" s="27">
        <f t="shared" si="47"/>
        <v>0</v>
      </c>
      <c r="W76" s="27">
        <v>0</v>
      </c>
      <c r="X76" s="29">
        <v>0</v>
      </c>
      <c r="Y76" s="27">
        <v>0</v>
      </c>
      <c r="Z76" s="30"/>
      <c r="AA76" s="30"/>
      <c r="AB76" s="30"/>
      <c r="AC76" s="27"/>
      <c r="AD76" s="27"/>
      <c r="AE76" s="31"/>
      <c r="AF76" s="32"/>
      <c r="AG76" s="32"/>
      <c r="AH76" s="33"/>
      <c r="AI76" s="32"/>
      <c r="AJ76" s="32"/>
      <c r="AK76" s="34"/>
      <c r="AL76" s="91">
        <v>0</v>
      </c>
    </row>
    <row r="77" spans="1:38" s="35" customFormat="1" x14ac:dyDescent="0.3">
      <c r="A77" s="45">
        <v>179</v>
      </c>
      <c r="B77" s="22" t="s">
        <v>48</v>
      </c>
      <c r="C77" s="23" t="s">
        <v>64</v>
      </c>
      <c r="D77" s="24" t="s">
        <v>195</v>
      </c>
      <c r="E77" s="3">
        <v>0.4</v>
      </c>
      <c r="F77" s="25">
        <v>43146.548611111109</v>
      </c>
      <c r="G77" s="25">
        <v>43146.625</v>
      </c>
      <c r="H77" s="22" t="s">
        <v>55</v>
      </c>
      <c r="I77" s="26">
        <f t="shared" ref="I77:I80" si="63">(G77-F77)*24</f>
        <v>1.8333333333721384</v>
      </c>
      <c r="J77" s="27">
        <v>2</v>
      </c>
      <c r="K77" s="28">
        <v>2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f t="shared" ref="R77:R80" si="64">O77-P77-Q77</f>
        <v>0</v>
      </c>
      <c r="S77" s="27">
        <v>0</v>
      </c>
      <c r="T77" s="27">
        <v>0</v>
      </c>
      <c r="U77" s="27">
        <v>0</v>
      </c>
      <c r="V77" s="27">
        <f t="shared" ref="V77:V80" si="65">O77-S77-T77-U77</f>
        <v>0</v>
      </c>
      <c r="W77" s="27">
        <v>0</v>
      </c>
      <c r="X77" s="29">
        <v>0</v>
      </c>
      <c r="Y77" s="27">
        <v>0</v>
      </c>
      <c r="Z77" s="30"/>
      <c r="AA77" s="30"/>
      <c r="AB77" s="30"/>
      <c r="AC77" s="27"/>
      <c r="AD77" s="27"/>
      <c r="AE77" s="31"/>
      <c r="AF77" s="32"/>
      <c r="AG77" s="32"/>
      <c r="AH77" s="33"/>
      <c r="AI77" s="32"/>
      <c r="AJ77" s="32"/>
      <c r="AK77" s="34"/>
      <c r="AL77" s="91">
        <v>0</v>
      </c>
    </row>
    <row r="78" spans="1:38" s="35" customFormat="1" x14ac:dyDescent="0.3">
      <c r="A78" s="45">
        <v>180</v>
      </c>
      <c r="B78" s="22" t="s">
        <v>47</v>
      </c>
      <c r="C78" s="23" t="s">
        <v>64</v>
      </c>
      <c r="D78" s="24" t="s">
        <v>228</v>
      </c>
      <c r="E78" s="3">
        <v>6</v>
      </c>
      <c r="F78" s="25">
        <v>43147.354166666664</v>
      </c>
      <c r="G78" s="25">
        <v>43147.5</v>
      </c>
      <c r="H78" s="22" t="s">
        <v>55</v>
      </c>
      <c r="I78" s="26">
        <f t="shared" si="63"/>
        <v>3.5000000000582077</v>
      </c>
      <c r="J78" s="27">
        <v>2</v>
      </c>
      <c r="K78" s="28">
        <v>2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f t="shared" si="64"/>
        <v>0</v>
      </c>
      <c r="S78" s="27">
        <v>0</v>
      </c>
      <c r="T78" s="27">
        <v>0</v>
      </c>
      <c r="U78" s="27">
        <v>0</v>
      </c>
      <c r="V78" s="27">
        <f t="shared" si="65"/>
        <v>0</v>
      </c>
      <c r="W78" s="27">
        <v>0</v>
      </c>
      <c r="X78" s="29">
        <v>0</v>
      </c>
      <c r="Y78" s="27">
        <v>0</v>
      </c>
      <c r="Z78" s="30"/>
      <c r="AA78" s="30"/>
      <c r="AB78" s="30"/>
      <c r="AC78" s="27"/>
      <c r="AD78" s="27"/>
      <c r="AE78" s="31"/>
      <c r="AF78" s="32"/>
      <c r="AG78" s="32"/>
      <c r="AH78" s="33"/>
      <c r="AI78" s="32"/>
      <c r="AJ78" s="32"/>
      <c r="AK78" s="34"/>
      <c r="AL78" s="91">
        <v>0</v>
      </c>
    </row>
    <row r="79" spans="1:38" s="35" customFormat="1" ht="36" x14ac:dyDescent="0.3">
      <c r="A79" s="45">
        <v>181</v>
      </c>
      <c r="B79" s="22" t="s">
        <v>48</v>
      </c>
      <c r="C79" s="23" t="s">
        <v>65</v>
      </c>
      <c r="D79" s="24" t="s">
        <v>197</v>
      </c>
      <c r="E79" s="3">
        <v>0.4</v>
      </c>
      <c r="F79" s="25">
        <v>43147.375</v>
      </c>
      <c r="G79" s="25">
        <v>43147.694444444445</v>
      </c>
      <c r="H79" s="22" t="s">
        <v>55</v>
      </c>
      <c r="I79" s="26">
        <f t="shared" si="63"/>
        <v>7.6666666666860692</v>
      </c>
      <c r="J79" s="27">
        <v>2</v>
      </c>
      <c r="K79" s="28">
        <v>2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f t="shared" si="64"/>
        <v>0</v>
      </c>
      <c r="S79" s="27">
        <v>0</v>
      </c>
      <c r="T79" s="27">
        <v>0</v>
      </c>
      <c r="U79" s="27">
        <v>0</v>
      </c>
      <c r="V79" s="27">
        <f t="shared" si="65"/>
        <v>0</v>
      </c>
      <c r="W79" s="27">
        <v>0</v>
      </c>
      <c r="X79" s="29">
        <v>0</v>
      </c>
      <c r="Y79" s="27">
        <v>0</v>
      </c>
      <c r="Z79" s="30"/>
      <c r="AA79" s="30"/>
      <c r="AB79" s="30"/>
      <c r="AC79" s="27"/>
      <c r="AD79" s="27"/>
      <c r="AE79" s="31"/>
      <c r="AF79" s="32"/>
      <c r="AG79" s="32"/>
      <c r="AH79" s="33"/>
      <c r="AI79" s="32"/>
      <c r="AJ79" s="32"/>
      <c r="AK79" s="34"/>
      <c r="AL79" s="91">
        <v>0</v>
      </c>
    </row>
    <row r="80" spans="1:38" s="35" customFormat="1" ht="24" x14ac:dyDescent="0.3">
      <c r="A80" s="45">
        <v>182</v>
      </c>
      <c r="B80" s="22" t="s">
        <v>48</v>
      </c>
      <c r="C80" s="23" t="s">
        <v>65</v>
      </c>
      <c r="D80" s="24" t="s">
        <v>199</v>
      </c>
      <c r="E80" s="3">
        <v>0.4</v>
      </c>
      <c r="F80" s="25">
        <v>43147.458333333336</v>
      </c>
      <c r="G80" s="25">
        <v>43147.513888888891</v>
      </c>
      <c r="H80" s="22" t="s">
        <v>55</v>
      </c>
      <c r="I80" s="26">
        <f t="shared" si="63"/>
        <v>1.3333333333139308</v>
      </c>
      <c r="J80" s="27">
        <v>2</v>
      </c>
      <c r="K80" s="28">
        <v>2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f t="shared" si="64"/>
        <v>0</v>
      </c>
      <c r="S80" s="27">
        <v>0</v>
      </c>
      <c r="T80" s="27">
        <v>0</v>
      </c>
      <c r="U80" s="27">
        <v>0</v>
      </c>
      <c r="V80" s="27">
        <f t="shared" si="65"/>
        <v>0</v>
      </c>
      <c r="W80" s="27">
        <v>0</v>
      </c>
      <c r="X80" s="29">
        <v>0</v>
      </c>
      <c r="Y80" s="27">
        <v>0</v>
      </c>
      <c r="Z80" s="30"/>
      <c r="AA80" s="30"/>
      <c r="AB80" s="30"/>
      <c r="AC80" s="27"/>
      <c r="AD80" s="27"/>
      <c r="AE80" s="31"/>
      <c r="AF80" s="32"/>
      <c r="AG80" s="32"/>
      <c r="AH80" s="33"/>
      <c r="AI80" s="32"/>
      <c r="AJ80" s="32"/>
      <c r="AK80" s="34"/>
      <c r="AL80" s="91">
        <v>0</v>
      </c>
    </row>
    <row r="81" spans="1:38" s="35" customFormat="1" x14ac:dyDescent="0.3">
      <c r="A81" s="45">
        <v>183</v>
      </c>
      <c r="B81" s="22" t="s">
        <v>48</v>
      </c>
      <c r="C81" s="23" t="s">
        <v>64</v>
      </c>
      <c r="D81" s="24" t="s">
        <v>194</v>
      </c>
      <c r="E81" s="3">
        <v>6</v>
      </c>
      <c r="F81" s="25">
        <v>43147.541666666664</v>
      </c>
      <c r="G81" s="25">
        <v>43147.604166666664</v>
      </c>
      <c r="H81" s="22" t="s">
        <v>55</v>
      </c>
      <c r="I81" s="26">
        <f t="shared" si="45"/>
        <v>1.5</v>
      </c>
      <c r="J81" s="27">
        <v>2</v>
      </c>
      <c r="K81" s="28">
        <v>2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f t="shared" si="46"/>
        <v>0</v>
      </c>
      <c r="S81" s="27">
        <v>0</v>
      </c>
      <c r="T81" s="27">
        <v>0</v>
      </c>
      <c r="U81" s="27">
        <v>0</v>
      </c>
      <c r="V81" s="27">
        <f t="shared" si="47"/>
        <v>0</v>
      </c>
      <c r="W81" s="27">
        <v>0</v>
      </c>
      <c r="X81" s="29">
        <v>0</v>
      </c>
      <c r="Y81" s="27">
        <v>0</v>
      </c>
      <c r="Z81" s="30"/>
      <c r="AA81" s="30"/>
      <c r="AB81" s="30"/>
      <c r="AC81" s="27"/>
      <c r="AD81" s="27"/>
      <c r="AE81" s="31"/>
      <c r="AF81" s="32"/>
      <c r="AG81" s="32"/>
      <c r="AH81" s="33"/>
      <c r="AI81" s="32"/>
      <c r="AJ81" s="32"/>
      <c r="AK81" s="34"/>
      <c r="AL81" s="91">
        <v>0</v>
      </c>
    </row>
    <row r="82" spans="1:38" s="35" customFormat="1" x14ac:dyDescent="0.3">
      <c r="A82" s="45">
        <v>184</v>
      </c>
      <c r="B82" s="22" t="s">
        <v>47</v>
      </c>
      <c r="C82" s="23" t="s">
        <v>64</v>
      </c>
      <c r="D82" s="24" t="s">
        <v>229</v>
      </c>
      <c r="E82" s="3">
        <v>6</v>
      </c>
      <c r="F82" s="25">
        <v>43147.5625</v>
      </c>
      <c r="G82" s="25">
        <v>43147.666666666664</v>
      </c>
      <c r="H82" s="22" t="s">
        <v>55</v>
      </c>
      <c r="I82" s="26">
        <f t="shared" si="45"/>
        <v>2.4999999999417923</v>
      </c>
      <c r="J82" s="27">
        <v>2</v>
      </c>
      <c r="K82" s="28">
        <v>2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f t="shared" si="46"/>
        <v>0</v>
      </c>
      <c r="S82" s="27">
        <v>0</v>
      </c>
      <c r="T82" s="27">
        <v>0</v>
      </c>
      <c r="U82" s="27">
        <v>0</v>
      </c>
      <c r="V82" s="27">
        <f t="shared" si="47"/>
        <v>0</v>
      </c>
      <c r="W82" s="27">
        <v>0</v>
      </c>
      <c r="X82" s="29">
        <v>0</v>
      </c>
      <c r="Y82" s="27">
        <v>0</v>
      </c>
      <c r="Z82" s="30"/>
      <c r="AA82" s="30"/>
      <c r="AB82" s="30"/>
      <c r="AC82" s="27"/>
      <c r="AD82" s="27"/>
      <c r="AE82" s="31"/>
      <c r="AF82" s="32"/>
      <c r="AG82" s="32"/>
      <c r="AH82" s="33"/>
      <c r="AI82" s="32"/>
      <c r="AJ82" s="32"/>
      <c r="AK82" s="34"/>
      <c r="AL82" s="91">
        <v>0</v>
      </c>
    </row>
    <row r="83" spans="1:38" s="35" customFormat="1" ht="24" x14ac:dyDescent="0.3">
      <c r="A83" s="45">
        <v>185</v>
      </c>
      <c r="B83" s="22" t="s">
        <v>46</v>
      </c>
      <c r="C83" s="23" t="s">
        <v>50</v>
      </c>
      <c r="D83" s="24" t="s">
        <v>159</v>
      </c>
      <c r="E83" s="3">
        <v>6</v>
      </c>
      <c r="F83" s="25">
        <v>43150</v>
      </c>
      <c r="G83" s="25">
        <v>43150</v>
      </c>
      <c r="H83" s="22" t="s">
        <v>86</v>
      </c>
      <c r="I83" s="26">
        <f t="shared" si="45"/>
        <v>0</v>
      </c>
      <c r="J83" s="27">
        <v>2</v>
      </c>
      <c r="K83" s="28">
        <v>2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f>O83-P83-Q83</f>
        <v>0</v>
      </c>
      <c r="S83" s="27">
        <v>0</v>
      </c>
      <c r="T83" s="27">
        <v>0</v>
      </c>
      <c r="U83" s="27">
        <v>0</v>
      </c>
      <c r="V83" s="27">
        <f>O83-S83-T83-U83</f>
        <v>0</v>
      </c>
      <c r="W83" s="27">
        <v>0</v>
      </c>
      <c r="X83" s="29">
        <v>0</v>
      </c>
      <c r="Y83" s="27">
        <v>0</v>
      </c>
      <c r="Z83" s="30"/>
      <c r="AA83" s="30"/>
      <c r="AB83" s="30"/>
      <c r="AC83" s="27"/>
      <c r="AD83" s="27" t="s">
        <v>160</v>
      </c>
      <c r="AE83" s="31">
        <v>3</v>
      </c>
      <c r="AF83" s="32" t="s">
        <v>162</v>
      </c>
      <c r="AG83" s="32" t="s">
        <v>161</v>
      </c>
      <c r="AH83" s="33" t="s">
        <v>59</v>
      </c>
      <c r="AI83" s="32"/>
      <c r="AJ83" s="32"/>
      <c r="AK83" s="34"/>
      <c r="AL83" s="91">
        <v>0</v>
      </c>
    </row>
    <row r="84" spans="1:38" s="35" customFormat="1" ht="24" x14ac:dyDescent="0.3">
      <c r="A84" s="45">
        <v>186</v>
      </c>
      <c r="B84" s="22" t="s">
        <v>46</v>
      </c>
      <c r="C84" s="23" t="s">
        <v>50</v>
      </c>
      <c r="D84" s="24" t="s">
        <v>166</v>
      </c>
      <c r="E84" s="3">
        <v>6</v>
      </c>
      <c r="F84" s="25">
        <v>43150</v>
      </c>
      <c r="G84" s="25">
        <v>43150</v>
      </c>
      <c r="H84" s="22" t="s">
        <v>86</v>
      </c>
      <c r="I84" s="26">
        <f>(G84-F84)*24</f>
        <v>0</v>
      </c>
      <c r="J84" s="27">
        <v>2</v>
      </c>
      <c r="K84" s="28">
        <v>2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f>O84-P84-Q84</f>
        <v>0</v>
      </c>
      <c r="S84" s="27">
        <v>0</v>
      </c>
      <c r="T84" s="27">
        <v>0</v>
      </c>
      <c r="U84" s="27">
        <v>0</v>
      </c>
      <c r="V84" s="27">
        <f>O84-S84-T84-U84</f>
        <v>0</v>
      </c>
      <c r="W84" s="27">
        <v>0</v>
      </c>
      <c r="X84" s="29">
        <v>0</v>
      </c>
      <c r="Y84" s="27">
        <v>0</v>
      </c>
      <c r="Z84" s="30"/>
      <c r="AA84" s="30"/>
      <c r="AB84" s="30"/>
      <c r="AC84" s="27"/>
      <c r="AD84" s="27" t="s">
        <v>160</v>
      </c>
      <c r="AE84" s="31">
        <v>3</v>
      </c>
      <c r="AF84" s="32" t="s">
        <v>162</v>
      </c>
      <c r="AG84" s="32" t="s">
        <v>167</v>
      </c>
      <c r="AH84" s="33" t="s">
        <v>59</v>
      </c>
      <c r="AI84" s="32"/>
      <c r="AJ84" s="32"/>
      <c r="AK84" s="34"/>
      <c r="AL84" s="91">
        <v>0</v>
      </c>
    </row>
    <row r="85" spans="1:38" s="35" customFormat="1" x14ac:dyDescent="0.3">
      <c r="A85" s="45">
        <v>187</v>
      </c>
      <c r="B85" s="22" t="s">
        <v>47</v>
      </c>
      <c r="C85" s="23" t="s">
        <v>64</v>
      </c>
      <c r="D85" s="24" t="s">
        <v>227</v>
      </c>
      <c r="E85" s="3">
        <v>6</v>
      </c>
      <c r="F85" s="25">
        <v>43150.354166666664</v>
      </c>
      <c r="G85" s="25">
        <v>43150.5</v>
      </c>
      <c r="H85" s="22" t="s">
        <v>55</v>
      </c>
      <c r="I85" s="26">
        <f t="shared" ref="I85" si="66">(G85-F85)*24</f>
        <v>3.5000000000582077</v>
      </c>
      <c r="J85" s="27">
        <v>2</v>
      </c>
      <c r="K85" s="28">
        <v>2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f t="shared" ref="R85" si="67">O85-P85-Q85</f>
        <v>0</v>
      </c>
      <c r="S85" s="27">
        <v>0</v>
      </c>
      <c r="T85" s="27">
        <v>0</v>
      </c>
      <c r="U85" s="27">
        <v>0</v>
      </c>
      <c r="V85" s="27">
        <f t="shared" ref="V85" si="68">O85-S85-T85-U85</f>
        <v>0</v>
      </c>
      <c r="W85" s="27">
        <v>0</v>
      </c>
      <c r="X85" s="29">
        <v>0</v>
      </c>
      <c r="Y85" s="27">
        <v>0</v>
      </c>
      <c r="Z85" s="30"/>
      <c r="AA85" s="30"/>
      <c r="AB85" s="30"/>
      <c r="AC85" s="27"/>
      <c r="AD85" s="27"/>
      <c r="AE85" s="31"/>
      <c r="AF85" s="32"/>
      <c r="AG85" s="32"/>
      <c r="AH85" s="33"/>
      <c r="AI85" s="32"/>
      <c r="AJ85" s="32"/>
      <c r="AK85" s="34"/>
      <c r="AL85" s="91">
        <v>0</v>
      </c>
    </row>
    <row r="86" spans="1:38" s="35" customFormat="1" ht="36" x14ac:dyDescent="0.3">
      <c r="A86" s="45">
        <v>188</v>
      </c>
      <c r="B86" s="22" t="s">
        <v>48</v>
      </c>
      <c r="C86" s="23" t="s">
        <v>65</v>
      </c>
      <c r="D86" s="24" t="s">
        <v>197</v>
      </c>
      <c r="E86" s="3">
        <v>0.4</v>
      </c>
      <c r="F86" s="25">
        <v>43150.416666666664</v>
      </c>
      <c r="G86" s="25">
        <v>43150.6875</v>
      </c>
      <c r="H86" s="22" t="s">
        <v>55</v>
      </c>
      <c r="I86" s="26">
        <f t="shared" ref="I86:I88" si="69">(G86-F86)*24</f>
        <v>6.5000000000582077</v>
      </c>
      <c r="J86" s="27">
        <v>2</v>
      </c>
      <c r="K86" s="28">
        <v>2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f t="shared" ref="R86:R88" si="70">O86-P86-Q86</f>
        <v>0</v>
      </c>
      <c r="S86" s="27">
        <v>0</v>
      </c>
      <c r="T86" s="27">
        <v>0</v>
      </c>
      <c r="U86" s="27">
        <v>0</v>
      </c>
      <c r="V86" s="27">
        <f t="shared" ref="V86:V88" si="71">O86-S86-T86-U86</f>
        <v>0</v>
      </c>
      <c r="W86" s="27">
        <v>0</v>
      </c>
      <c r="X86" s="29">
        <v>0</v>
      </c>
      <c r="Y86" s="27">
        <v>0</v>
      </c>
      <c r="Z86" s="30"/>
      <c r="AA86" s="30"/>
      <c r="AB86" s="30"/>
      <c r="AC86" s="27"/>
      <c r="AD86" s="27"/>
      <c r="AE86" s="31"/>
      <c r="AF86" s="32"/>
      <c r="AG86" s="32"/>
      <c r="AH86" s="33"/>
      <c r="AI86" s="32"/>
      <c r="AJ86" s="32"/>
      <c r="AK86" s="34"/>
      <c r="AL86" s="91">
        <v>0</v>
      </c>
    </row>
    <row r="87" spans="1:38" s="35" customFormat="1" x14ac:dyDescent="0.3">
      <c r="A87" s="45">
        <v>189</v>
      </c>
      <c r="B87" s="22" t="s">
        <v>47</v>
      </c>
      <c r="C87" s="23" t="s">
        <v>64</v>
      </c>
      <c r="D87" s="24" t="s">
        <v>226</v>
      </c>
      <c r="E87" s="3">
        <v>6</v>
      </c>
      <c r="F87" s="25">
        <v>43150.590277777781</v>
      </c>
      <c r="G87" s="25">
        <v>43150.666666666664</v>
      </c>
      <c r="H87" s="22" t="s">
        <v>55</v>
      </c>
      <c r="I87" s="26">
        <f t="shared" si="69"/>
        <v>1.8333333331975155</v>
      </c>
      <c r="J87" s="27">
        <v>2</v>
      </c>
      <c r="K87" s="28">
        <v>2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f t="shared" si="70"/>
        <v>0</v>
      </c>
      <c r="S87" s="27">
        <v>0</v>
      </c>
      <c r="T87" s="27">
        <v>0</v>
      </c>
      <c r="U87" s="27">
        <v>0</v>
      </c>
      <c r="V87" s="27">
        <f t="shared" si="71"/>
        <v>0</v>
      </c>
      <c r="W87" s="27">
        <v>0</v>
      </c>
      <c r="X87" s="29">
        <v>0</v>
      </c>
      <c r="Y87" s="27">
        <v>0</v>
      </c>
      <c r="Z87" s="30"/>
      <c r="AA87" s="30"/>
      <c r="AB87" s="30"/>
      <c r="AC87" s="27"/>
      <c r="AD87" s="27"/>
      <c r="AE87" s="31"/>
      <c r="AF87" s="32"/>
      <c r="AG87" s="32"/>
      <c r="AH87" s="33"/>
      <c r="AI87" s="32"/>
      <c r="AJ87" s="32"/>
      <c r="AK87" s="34"/>
      <c r="AL87" s="91">
        <v>0</v>
      </c>
    </row>
    <row r="88" spans="1:38" s="35" customFormat="1" x14ac:dyDescent="0.3">
      <c r="A88" s="45">
        <v>190</v>
      </c>
      <c r="B88" s="22" t="s">
        <v>48</v>
      </c>
      <c r="C88" s="23" t="s">
        <v>64</v>
      </c>
      <c r="D88" s="24" t="s">
        <v>238</v>
      </c>
      <c r="E88" s="3">
        <v>6</v>
      </c>
      <c r="F88" s="25">
        <v>43150.486111111109</v>
      </c>
      <c r="G88" s="25">
        <v>43150.5</v>
      </c>
      <c r="H88" s="22" t="s">
        <v>55</v>
      </c>
      <c r="I88" s="26">
        <f t="shared" si="69"/>
        <v>0.33333333337213844</v>
      </c>
      <c r="J88" s="27">
        <v>2</v>
      </c>
      <c r="K88" s="28">
        <v>2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f t="shared" si="70"/>
        <v>0</v>
      </c>
      <c r="S88" s="27">
        <v>0</v>
      </c>
      <c r="T88" s="27">
        <v>0</v>
      </c>
      <c r="U88" s="27">
        <v>0</v>
      </c>
      <c r="V88" s="27">
        <f t="shared" si="71"/>
        <v>0</v>
      </c>
      <c r="W88" s="27">
        <v>0</v>
      </c>
      <c r="X88" s="29">
        <v>0</v>
      </c>
      <c r="Y88" s="27">
        <v>0</v>
      </c>
      <c r="Z88" s="30"/>
      <c r="AA88" s="30"/>
      <c r="AB88" s="30"/>
      <c r="AC88" s="27"/>
      <c r="AD88" s="27"/>
      <c r="AE88" s="31"/>
      <c r="AF88" s="32"/>
      <c r="AG88" s="32"/>
      <c r="AH88" s="33"/>
      <c r="AI88" s="32"/>
      <c r="AJ88" s="32"/>
      <c r="AK88" s="34"/>
      <c r="AL88" s="91">
        <v>0</v>
      </c>
    </row>
    <row r="89" spans="1:38" s="35" customFormat="1" ht="36" x14ac:dyDescent="0.3">
      <c r="A89" s="45">
        <v>191</v>
      </c>
      <c r="B89" s="22" t="s">
        <v>48</v>
      </c>
      <c r="C89" s="23" t="s">
        <v>64</v>
      </c>
      <c r="D89" s="24" t="s">
        <v>168</v>
      </c>
      <c r="E89" s="3">
        <v>6</v>
      </c>
      <c r="F89" s="25">
        <v>43151</v>
      </c>
      <c r="G89" s="25">
        <v>43151</v>
      </c>
      <c r="H89" s="22" t="s">
        <v>86</v>
      </c>
      <c r="I89" s="26">
        <f>(G89-F89)*24</f>
        <v>0</v>
      </c>
      <c r="J89" s="27"/>
      <c r="K89" s="28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9"/>
      <c r="Y89" s="27"/>
      <c r="Z89" s="30"/>
      <c r="AA89" s="30"/>
      <c r="AB89" s="30"/>
      <c r="AC89" s="27"/>
      <c r="AD89" s="27" t="s">
        <v>91</v>
      </c>
      <c r="AE89" s="31">
        <v>21</v>
      </c>
      <c r="AF89" s="32" t="s">
        <v>169</v>
      </c>
      <c r="AG89" s="32" t="s">
        <v>170</v>
      </c>
      <c r="AH89" s="33" t="s">
        <v>92</v>
      </c>
      <c r="AI89" s="32"/>
      <c r="AJ89" s="32"/>
      <c r="AK89" s="34"/>
      <c r="AL89" s="91">
        <v>0</v>
      </c>
    </row>
    <row r="90" spans="1:38" s="44" customFormat="1" ht="24" x14ac:dyDescent="0.3">
      <c r="A90" s="45">
        <v>192</v>
      </c>
      <c r="B90" s="22" t="s">
        <v>47</v>
      </c>
      <c r="C90" s="23" t="s">
        <v>64</v>
      </c>
      <c r="D90" s="24" t="s">
        <v>250</v>
      </c>
      <c r="E90" s="3">
        <v>0.4</v>
      </c>
      <c r="F90" s="25">
        <v>43151.395833333336</v>
      </c>
      <c r="G90" s="25">
        <v>43151.5</v>
      </c>
      <c r="H90" s="22" t="s">
        <v>55</v>
      </c>
      <c r="I90" s="26">
        <f t="shared" ref="I90" si="72">(G90-F90)*24</f>
        <v>2.4999999999417923</v>
      </c>
      <c r="J90" s="27">
        <v>2</v>
      </c>
      <c r="K90" s="28">
        <v>2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f>O90-P90-Q90</f>
        <v>0</v>
      </c>
      <c r="S90" s="27">
        <v>0</v>
      </c>
      <c r="T90" s="27">
        <v>0</v>
      </c>
      <c r="U90" s="27">
        <v>0</v>
      </c>
      <c r="V90" s="27">
        <f>O90-S90-T90-U90</f>
        <v>0</v>
      </c>
      <c r="W90" s="27">
        <v>0</v>
      </c>
      <c r="X90" s="29">
        <v>0</v>
      </c>
      <c r="Y90" s="27">
        <v>0</v>
      </c>
      <c r="Z90" s="30"/>
      <c r="AA90" s="30"/>
      <c r="AB90" s="30"/>
      <c r="AC90" s="27"/>
      <c r="AD90" s="27"/>
      <c r="AE90" s="31"/>
      <c r="AF90" s="32"/>
      <c r="AG90" s="32"/>
      <c r="AH90" s="33"/>
      <c r="AI90" s="32"/>
      <c r="AJ90" s="32"/>
      <c r="AK90" s="34"/>
      <c r="AL90" s="91">
        <v>0</v>
      </c>
    </row>
    <row r="91" spans="1:38" s="35" customFormat="1" ht="36" x14ac:dyDescent="0.3">
      <c r="A91" s="45">
        <v>193</v>
      </c>
      <c r="B91" s="22" t="s">
        <v>46</v>
      </c>
      <c r="C91" s="23" t="s">
        <v>50</v>
      </c>
      <c r="D91" s="24" t="s">
        <v>163</v>
      </c>
      <c r="E91" s="3">
        <v>6</v>
      </c>
      <c r="F91" s="25">
        <v>43151.480555555558</v>
      </c>
      <c r="G91" s="25">
        <v>43151.531944444447</v>
      </c>
      <c r="H91" s="22" t="s">
        <v>61</v>
      </c>
      <c r="I91" s="26">
        <f t="shared" ref="I91:I92" si="73">(G91-F91)*24</f>
        <v>1.2333333333372138</v>
      </c>
      <c r="J91" s="27">
        <v>2</v>
      </c>
      <c r="K91" s="28">
        <v>2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f t="shared" ref="R91:R92" si="74">O91-P91-Q91</f>
        <v>0</v>
      </c>
      <c r="S91" s="27">
        <v>0</v>
      </c>
      <c r="T91" s="27">
        <v>0</v>
      </c>
      <c r="U91" s="27">
        <v>0</v>
      </c>
      <c r="V91" s="27">
        <f t="shared" ref="V91:V92" si="75">O91-S91-T91-U91</f>
        <v>0</v>
      </c>
      <c r="W91" s="27">
        <v>0</v>
      </c>
      <c r="X91" s="29">
        <v>0</v>
      </c>
      <c r="Y91" s="27">
        <v>0</v>
      </c>
      <c r="Z91" s="30" t="s">
        <v>280</v>
      </c>
      <c r="AA91" s="30" t="s">
        <v>271</v>
      </c>
      <c r="AB91" s="30" t="s">
        <v>272</v>
      </c>
      <c r="AC91" s="27">
        <v>1</v>
      </c>
      <c r="AD91" s="27" t="s">
        <v>164</v>
      </c>
      <c r="AE91" s="31">
        <v>32</v>
      </c>
      <c r="AF91" s="32" t="s">
        <v>285</v>
      </c>
      <c r="AG91" s="32" t="s">
        <v>165</v>
      </c>
      <c r="AH91" s="33" t="s">
        <v>59</v>
      </c>
      <c r="AI91" s="32">
        <v>20</v>
      </c>
      <c r="AJ91" s="32"/>
      <c r="AK91" s="34" t="s">
        <v>77</v>
      </c>
      <c r="AL91" s="91">
        <v>0</v>
      </c>
    </row>
    <row r="92" spans="1:38" s="44" customFormat="1" ht="24" x14ac:dyDescent="0.3">
      <c r="A92" s="45">
        <v>194</v>
      </c>
      <c r="B92" s="22" t="s">
        <v>47</v>
      </c>
      <c r="C92" s="23" t="s">
        <v>65</v>
      </c>
      <c r="D92" s="24" t="s">
        <v>249</v>
      </c>
      <c r="E92" s="3">
        <v>0.4</v>
      </c>
      <c r="F92" s="25">
        <v>43151.541666666664</v>
      </c>
      <c r="G92" s="25">
        <v>43151.666666666664</v>
      </c>
      <c r="H92" s="22" t="s">
        <v>55</v>
      </c>
      <c r="I92" s="26">
        <f t="shared" si="73"/>
        <v>3</v>
      </c>
      <c r="J92" s="27">
        <v>2</v>
      </c>
      <c r="K92" s="28">
        <v>2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f t="shared" si="74"/>
        <v>0</v>
      </c>
      <c r="S92" s="27">
        <v>0</v>
      </c>
      <c r="T92" s="27">
        <v>0</v>
      </c>
      <c r="U92" s="27">
        <v>0</v>
      </c>
      <c r="V92" s="27">
        <f t="shared" si="75"/>
        <v>0</v>
      </c>
      <c r="W92" s="27">
        <v>0</v>
      </c>
      <c r="X92" s="29">
        <v>0</v>
      </c>
      <c r="Y92" s="27">
        <v>0</v>
      </c>
      <c r="Z92" s="30"/>
      <c r="AA92" s="30"/>
      <c r="AB92" s="30"/>
      <c r="AC92" s="27"/>
      <c r="AD92" s="27"/>
      <c r="AE92" s="31"/>
      <c r="AF92" s="32"/>
      <c r="AG92" s="32"/>
      <c r="AH92" s="33"/>
      <c r="AI92" s="32"/>
      <c r="AJ92" s="32"/>
      <c r="AK92" s="34"/>
      <c r="AL92" s="91">
        <v>0</v>
      </c>
    </row>
    <row r="93" spans="1:38" s="35" customFormat="1" ht="36" x14ac:dyDescent="0.3">
      <c r="A93" s="45">
        <v>195</v>
      </c>
      <c r="B93" s="22" t="s">
        <v>46</v>
      </c>
      <c r="C93" s="23" t="s">
        <v>50</v>
      </c>
      <c r="D93" s="24" t="s">
        <v>171</v>
      </c>
      <c r="E93" s="3">
        <v>6</v>
      </c>
      <c r="F93" s="25">
        <v>43151.895833333336</v>
      </c>
      <c r="G93" s="25">
        <v>43151.979166666664</v>
      </c>
      <c r="H93" s="22" t="s">
        <v>61</v>
      </c>
      <c r="I93" s="26">
        <f t="shared" ref="I93" si="76">(G93-F93)*24</f>
        <v>1.9999999998835847</v>
      </c>
      <c r="J93" s="27">
        <v>2</v>
      </c>
      <c r="K93" s="28">
        <v>2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f>O93-P93-Q93</f>
        <v>0</v>
      </c>
      <c r="S93" s="27">
        <v>0</v>
      </c>
      <c r="T93" s="27">
        <v>0</v>
      </c>
      <c r="U93" s="27">
        <v>0</v>
      </c>
      <c r="V93" s="27">
        <f>O93-S93-T93-U93</f>
        <v>0</v>
      </c>
      <c r="W93" s="27">
        <v>0</v>
      </c>
      <c r="X93" s="29">
        <v>0</v>
      </c>
      <c r="Y93" s="27">
        <v>0</v>
      </c>
      <c r="Z93" s="30" t="s">
        <v>281</v>
      </c>
      <c r="AA93" s="30" t="s">
        <v>271</v>
      </c>
      <c r="AB93" s="30" t="s">
        <v>272</v>
      </c>
      <c r="AC93" s="27">
        <v>1</v>
      </c>
      <c r="AD93" s="27" t="s">
        <v>95</v>
      </c>
      <c r="AE93" s="31">
        <v>19</v>
      </c>
      <c r="AF93" s="32" t="s">
        <v>172</v>
      </c>
      <c r="AG93" s="32" t="s">
        <v>173</v>
      </c>
      <c r="AH93" s="33" t="s">
        <v>59</v>
      </c>
      <c r="AI93" s="32">
        <v>8</v>
      </c>
      <c r="AJ93" s="32"/>
      <c r="AK93" s="34" t="s">
        <v>77</v>
      </c>
      <c r="AL93" s="91">
        <v>0</v>
      </c>
    </row>
    <row r="94" spans="1:38" s="35" customFormat="1" ht="36" x14ac:dyDescent="0.3">
      <c r="A94" s="45">
        <v>196</v>
      </c>
      <c r="B94" s="22" t="s">
        <v>46</v>
      </c>
      <c r="C94" s="23" t="s">
        <v>81</v>
      </c>
      <c r="D94" s="24" t="s">
        <v>174</v>
      </c>
      <c r="E94" s="3">
        <v>6</v>
      </c>
      <c r="F94" s="25">
        <v>43152.525694444441</v>
      </c>
      <c r="G94" s="25">
        <v>43152.532638888886</v>
      </c>
      <c r="H94" s="22" t="s">
        <v>59</v>
      </c>
      <c r="I94" s="26">
        <f t="shared" ref="I94:I96" si="77">(G94-F94)*24</f>
        <v>0.16666666668606922</v>
      </c>
      <c r="J94" s="27">
        <v>2</v>
      </c>
      <c r="K94" s="28">
        <v>2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f t="shared" ref="R94:R96" si="78">O94-P94-Q94</f>
        <v>0</v>
      </c>
      <c r="S94" s="27">
        <v>0</v>
      </c>
      <c r="T94" s="27">
        <v>0</v>
      </c>
      <c r="U94" s="27">
        <v>0</v>
      </c>
      <c r="V94" s="27">
        <f t="shared" ref="V94:V96" si="79">O94-S94-T94-U94</f>
        <v>0</v>
      </c>
      <c r="W94" s="27">
        <v>0</v>
      </c>
      <c r="X94" s="29">
        <v>0</v>
      </c>
      <c r="Y94" s="27">
        <v>0</v>
      </c>
      <c r="Z94" s="25" t="s">
        <v>267</v>
      </c>
      <c r="AA94" s="30" t="s">
        <v>251</v>
      </c>
      <c r="AB94" s="30" t="s">
        <v>252</v>
      </c>
      <c r="AC94" s="27">
        <v>1</v>
      </c>
      <c r="AD94" s="27" t="s">
        <v>95</v>
      </c>
      <c r="AE94" s="31">
        <v>19</v>
      </c>
      <c r="AF94" s="64" t="s">
        <v>175</v>
      </c>
      <c r="AG94" s="65"/>
      <c r="AH94" s="33" t="s">
        <v>83</v>
      </c>
      <c r="AI94" s="32"/>
      <c r="AJ94" s="32"/>
      <c r="AK94" s="34" t="s">
        <v>77</v>
      </c>
      <c r="AL94" s="91">
        <v>0</v>
      </c>
    </row>
    <row r="95" spans="1:38" s="44" customFormat="1" x14ac:dyDescent="0.3">
      <c r="A95" s="45">
        <v>197</v>
      </c>
      <c r="B95" s="22" t="s">
        <v>47</v>
      </c>
      <c r="C95" s="23" t="s">
        <v>64</v>
      </c>
      <c r="D95" s="24" t="s">
        <v>248</v>
      </c>
      <c r="E95" s="3">
        <v>6</v>
      </c>
      <c r="F95" s="25">
        <v>43152.5625</v>
      </c>
      <c r="G95" s="25">
        <v>43152.666666666664</v>
      </c>
      <c r="H95" s="22" t="s">
        <v>55</v>
      </c>
      <c r="I95" s="26">
        <f t="shared" si="77"/>
        <v>2.4999999999417923</v>
      </c>
      <c r="J95" s="27">
        <v>2</v>
      </c>
      <c r="K95" s="28">
        <v>2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f>O95-P95-Q95</f>
        <v>0</v>
      </c>
      <c r="S95" s="27">
        <v>0</v>
      </c>
      <c r="T95" s="27">
        <v>0</v>
      </c>
      <c r="U95" s="27">
        <v>0</v>
      </c>
      <c r="V95" s="27">
        <f>O95-S95-T95-U95</f>
        <v>0</v>
      </c>
      <c r="W95" s="27">
        <v>0</v>
      </c>
      <c r="X95" s="29">
        <v>0</v>
      </c>
      <c r="Y95" s="27">
        <v>0</v>
      </c>
      <c r="Z95" s="30"/>
      <c r="AA95" s="30"/>
      <c r="AB95" s="30"/>
      <c r="AC95" s="27"/>
      <c r="AD95" s="27"/>
      <c r="AE95" s="31"/>
      <c r="AF95" s="32"/>
      <c r="AG95" s="32"/>
      <c r="AH95" s="33"/>
      <c r="AI95" s="32"/>
      <c r="AJ95" s="32"/>
      <c r="AK95" s="34"/>
      <c r="AL95" s="91">
        <v>0</v>
      </c>
    </row>
    <row r="96" spans="1:38" s="44" customFormat="1" ht="24" x14ac:dyDescent="0.3">
      <c r="A96" s="45">
        <v>198</v>
      </c>
      <c r="B96" s="22" t="s">
        <v>47</v>
      </c>
      <c r="C96" s="23" t="s">
        <v>65</v>
      </c>
      <c r="D96" s="24" t="s">
        <v>247</v>
      </c>
      <c r="E96" s="3">
        <v>0.4</v>
      </c>
      <c r="F96" s="25">
        <v>43153.395833333336</v>
      </c>
      <c r="G96" s="25">
        <v>43153.5</v>
      </c>
      <c r="H96" s="22" t="s">
        <v>55</v>
      </c>
      <c r="I96" s="26">
        <f t="shared" si="77"/>
        <v>2.4999999999417923</v>
      </c>
      <c r="J96" s="27">
        <v>2</v>
      </c>
      <c r="K96" s="28">
        <v>2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f t="shared" si="78"/>
        <v>0</v>
      </c>
      <c r="S96" s="27">
        <v>0</v>
      </c>
      <c r="T96" s="27">
        <v>0</v>
      </c>
      <c r="U96" s="27">
        <v>0</v>
      </c>
      <c r="V96" s="27">
        <f t="shared" si="79"/>
        <v>0</v>
      </c>
      <c r="W96" s="27">
        <v>0</v>
      </c>
      <c r="X96" s="29">
        <v>0</v>
      </c>
      <c r="Y96" s="27">
        <v>0</v>
      </c>
      <c r="Z96" s="30"/>
      <c r="AA96" s="30"/>
      <c r="AB96" s="30"/>
      <c r="AC96" s="27"/>
      <c r="AD96" s="27"/>
      <c r="AE96" s="31"/>
      <c r="AF96" s="32"/>
      <c r="AG96" s="32"/>
      <c r="AH96" s="33"/>
      <c r="AI96" s="32"/>
      <c r="AJ96" s="32"/>
      <c r="AK96" s="34"/>
      <c r="AL96" s="91">
        <v>0</v>
      </c>
    </row>
    <row r="97" spans="1:38" s="35" customFormat="1" ht="36" x14ac:dyDescent="0.3">
      <c r="A97" s="45">
        <v>199</v>
      </c>
      <c r="B97" s="22" t="s">
        <v>48</v>
      </c>
      <c r="C97" s="23" t="s">
        <v>50</v>
      </c>
      <c r="D97" s="24" t="s">
        <v>176</v>
      </c>
      <c r="E97" s="3">
        <v>0.4</v>
      </c>
      <c r="F97" s="25">
        <v>43153.767361111109</v>
      </c>
      <c r="G97" s="25">
        <v>43153.828472222223</v>
      </c>
      <c r="H97" s="22" t="s">
        <v>59</v>
      </c>
      <c r="I97" s="26">
        <f t="shared" ref="I97" si="80">(G97-F97)*24</f>
        <v>1.4666666667326353</v>
      </c>
      <c r="J97" s="27">
        <v>2</v>
      </c>
      <c r="K97" s="28">
        <v>2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f t="shared" ref="R97" si="81">O97-P97-Q97</f>
        <v>0</v>
      </c>
      <c r="S97" s="27">
        <v>0</v>
      </c>
      <c r="T97" s="27">
        <v>0</v>
      </c>
      <c r="U97" s="27">
        <v>0</v>
      </c>
      <c r="V97" s="27">
        <f t="shared" ref="V97" si="82">O97-S97-T97-U97</f>
        <v>0</v>
      </c>
      <c r="W97" s="27">
        <v>0</v>
      </c>
      <c r="X97" s="29">
        <v>0</v>
      </c>
      <c r="Y97" s="27">
        <v>0</v>
      </c>
      <c r="Z97" s="25" t="s">
        <v>268</v>
      </c>
      <c r="AA97" s="30" t="s">
        <v>251</v>
      </c>
      <c r="AB97" s="30" t="s">
        <v>252</v>
      </c>
      <c r="AC97" s="27">
        <v>1</v>
      </c>
      <c r="AD97" s="27" t="s">
        <v>94</v>
      </c>
      <c r="AE97" s="31">
        <v>1</v>
      </c>
      <c r="AF97" s="42" t="s">
        <v>177</v>
      </c>
      <c r="AG97" s="32" t="s">
        <v>178</v>
      </c>
      <c r="AH97" s="33" t="s">
        <v>79</v>
      </c>
      <c r="AI97" s="32"/>
      <c r="AJ97" s="32"/>
      <c r="AK97" s="34" t="s">
        <v>77</v>
      </c>
      <c r="AL97" s="91">
        <v>0</v>
      </c>
    </row>
    <row r="98" spans="1:38" s="35" customFormat="1" ht="36" x14ac:dyDescent="0.3">
      <c r="A98" s="45">
        <v>200</v>
      </c>
      <c r="B98" s="22" t="s">
        <v>49</v>
      </c>
      <c r="C98" s="23" t="s">
        <v>50</v>
      </c>
      <c r="D98" s="24" t="s">
        <v>179</v>
      </c>
      <c r="E98" s="3">
        <v>6</v>
      </c>
      <c r="F98" s="25">
        <v>43155.041666666664</v>
      </c>
      <c r="G98" s="25">
        <v>43155.104166666664</v>
      </c>
      <c r="H98" s="22" t="s">
        <v>61</v>
      </c>
      <c r="I98" s="26">
        <f t="shared" si="33"/>
        <v>1.5</v>
      </c>
      <c r="J98" s="27">
        <v>2</v>
      </c>
      <c r="K98" s="28">
        <v>2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f>O98-P98-Q98</f>
        <v>0</v>
      </c>
      <c r="S98" s="27">
        <v>0</v>
      </c>
      <c r="T98" s="27">
        <v>0</v>
      </c>
      <c r="U98" s="27">
        <v>0</v>
      </c>
      <c r="V98" s="27">
        <f>O98-S98-T98-U98</f>
        <v>0</v>
      </c>
      <c r="W98" s="27">
        <v>0</v>
      </c>
      <c r="X98" s="29">
        <v>0</v>
      </c>
      <c r="Y98" s="27">
        <v>0</v>
      </c>
      <c r="Z98" s="30" t="s">
        <v>282</v>
      </c>
      <c r="AA98" s="30" t="s">
        <v>271</v>
      </c>
      <c r="AB98" s="30" t="s">
        <v>272</v>
      </c>
      <c r="AC98" s="27">
        <v>1</v>
      </c>
      <c r="AD98" s="27" t="s">
        <v>82</v>
      </c>
      <c r="AE98" s="31">
        <v>26</v>
      </c>
      <c r="AF98" s="32" t="s">
        <v>97</v>
      </c>
      <c r="AG98" s="32" t="s">
        <v>180</v>
      </c>
      <c r="AH98" s="33" t="s">
        <v>78</v>
      </c>
      <c r="AI98" s="32">
        <v>10</v>
      </c>
      <c r="AJ98" s="32"/>
      <c r="AK98" s="34" t="s">
        <v>77</v>
      </c>
      <c r="AL98" s="91">
        <v>0</v>
      </c>
    </row>
    <row r="99" spans="1:38" s="35" customFormat="1" ht="36" x14ac:dyDescent="0.3">
      <c r="A99" s="45">
        <v>201</v>
      </c>
      <c r="B99" s="22" t="s">
        <v>49</v>
      </c>
      <c r="C99" s="23" t="s">
        <v>50</v>
      </c>
      <c r="D99" s="24" t="s">
        <v>181</v>
      </c>
      <c r="E99" s="3">
        <v>6</v>
      </c>
      <c r="F99" s="25">
        <v>43156.479166666664</v>
      </c>
      <c r="G99" s="25">
        <v>43156.523611111108</v>
      </c>
      <c r="H99" s="22" t="s">
        <v>61</v>
      </c>
      <c r="I99" s="26">
        <f t="shared" ref="I99:I102" si="83">(G99-F99)*24</f>
        <v>1.0666666666511446</v>
      </c>
      <c r="J99" s="27">
        <v>2</v>
      </c>
      <c r="K99" s="28">
        <v>2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f>O99-P99-Q99</f>
        <v>0</v>
      </c>
      <c r="S99" s="27">
        <v>0</v>
      </c>
      <c r="T99" s="27">
        <v>0</v>
      </c>
      <c r="U99" s="27">
        <v>0</v>
      </c>
      <c r="V99" s="27">
        <f>O99-S99-T99-U99</f>
        <v>0</v>
      </c>
      <c r="W99" s="27">
        <v>0</v>
      </c>
      <c r="X99" s="29">
        <v>0</v>
      </c>
      <c r="Y99" s="27">
        <v>0</v>
      </c>
      <c r="Z99" s="30" t="s">
        <v>283</v>
      </c>
      <c r="AA99" s="30" t="s">
        <v>271</v>
      </c>
      <c r="AB99" s="30" t="s">
        <v>272</v>
      </c>
      <c r="AC99" s="27">
        <v>1</v>
      </c>
      <c r="AD99" s="27" t="s">
        <v>84</v>
      </c>
      <c r="AE99" s="31">
        <v>5</v>
      </c>
      <c r="AF99" s="32" t="s">
        <v>146</v>
      </c>
      <c r="AG99" s="32" t="s">
        <v>182</v>
      </c>
      <c r="AH99" s="33" t="s">
        <v>78</v>
      </c>
      <c r="AI99" s="32">
        <v>10</v>
      </c>
      <c r="AJ99" s="32"/>
      <c r="AK99" s="34" t="s">
        <v>77</v>
      </c>
      <c r="AL99" s="91">
        <v>0</v>
      </c>
    </row>
    <row r="100" spans="1:38" s="44" customFormat="1" x14ac:dyDescent="0.3">
      <c r="A100" s="45">
        <v>202</v>
      </c>
      <c r="B100" s="22" t="s">
        <v>47</v>
      </c>
      <c r="C100" s="23" t="s">
        <v>64</v>
      </c>
      <c r="D100" s="24" t="s">
        <v>245</v>
      </c>
      <c r="E100" s="3">
        <v>6</v>
      </c>
      <c r="F100" s="25">
        <v>43157.395833333336</v>
      </c>
      <c r="G100" s="25">
        <v>43157.5</v>
      </c>
      <c r="H100" s="22" t="s">
        <v>55</v>
      </c>
      <c r="I100" s="26">
        <f t="shared" si="83"/>
        <v>2.4999999999417923</v>
      </c>
      <c r="J100" s="27">
        <v>2</v>
      </c>
      <c r="K100" s="28">
        <v>2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f>O100-P100-Q100</f>
        <v>0</v>
      </c>
      <c r="S100" s="27">
        <v>0</v>
      </c>
      <c r="T100" s="27">
        <v>0</v>
      </c>
      <c r="U100" s="27">
        <v>0</v>
      </c>
      <c r="V100" s="27">
        <f>O100-S100-T100-U100</f>
        <v>0</v>
      </c>
      <c r="W100" s="27">
        <v>0</v>
      </c>
      <c r="X100" s="29">
        <v>0</v>
      </c>
      <c r="Y100" s="27">
        <v>0</v>
      </c>
      <c r="Z100" s="30"/>
      <c r="AA100" s="30"/>
      <c r="AB100" s="30"/>
      <c r="AC100" s="27"/>
      <c r="AD100" s="27"/>
      <c r="AE100" s="31"/>
      <c r="AF100" s="32"/>
      <c r="AG100" s="32"/>
      <c r="AH100" s="33"/>
      <c r="AI100" s="32"/>
      <c r="AJ100" s="32"/>
      <c r="AK100" s="34"/>
      <c r="AL100" s="91">
        <v>0</v>
      </c>
    </row>
    <row r="101" spans="1:38" s="44" customFormat="1" x14ac:dyDescent="0.3">
      <c r="A101" s="45">
        <v>203</v>
      </c>
      <c r="B101" s="22" t="s">
        <v>47</v>
      </c>
      <c r="C101" s="23" t="s">
        <v>64</v>
      </c>
      <c r="D101" s="24" t="s">
        <v>246</v>
      </c>
      <c r="E101" s="3">
        <v>6</v>
      </c>
      <c r="F101" s="25">
        <v>43157.5625</v>
      </c>
      <c r="G101" s="25">
        <v>43157.666666666664</v>
      </c>
      <c r="H101" s="22" t="s">
        <v>55</v>
      </c>
      <c r="I101" s="26">
        <f t="shared" ref="I101" si="84">(G101-F101)*24</f>
        <v>2.4999999999417923</v>
      </c>
      <c r="J101" s="27">
        <v>2</v>
      </c>
      <c r="K101" s="28">
        <v>2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f>O101-P101-Q101</f>
        <v>0</v>
      </c>
      <c r="S101" s="27">
        <v>0</v>
      </c>
      <c r="T101" s="27">
        <v>0</v>
      </c>
      <c r="U101" s="27">
        <v>0</v>
      </c>
      <c r="V101" s="27">
        <f>O101-S101-T101-U101</f>
        <v>0</v>
      </c>
      <c r="W101" s="27">
        <v>0</v>
      </c>
      <c r="X101" s="29">
        <v>0</v>
      </c>
      <c r="Y101" s="27">
        <v>0</v>
      </c>
      <c r="Z101" s="30"/>
      <c r="AA101" s="30"/>
      <c r="AB101" s="30"/>
      <c r="AC101" s="27"/>
      <c r="AD101" s="27"/>
      <c r="AE101" s="31"/>
      <c r="AF101" s="32"/>
      <c r="AG101" s="32"/>
      <c r="AH101" s="33"/>
      <c r="AI101" s="32"/>
      <c r="AJ101" s="32"/>
      <c r="AK101" s="34"/>
      <c r="AL101" s="91">
        <v>0</v>
      </c>
    </row>
    <row r="102" spans="1:38" s="35" customFormat="1" x14ac:dyDescent="0.3">
      <c r="A102" s="45">
        <v>204</v>
      </c>
      <c r="B102" s="22" t="s">
        <v>48</v>
      </c>
      <c r="C102" s="23" t="s">
        <v>64</v>
      </c>
      <c r="D102" s="24" t="s">
        <v>239</v>
      </c>
      <c r="E102" s="3">
        <v>6</v>
      </c>
      <c r="F102" s="25">
        <v>43157.628472222219</v>
      </c>
      <c r="G102" s="25">
        <v>43157.645833333336</v>
      </c>
      <c r="H102" s="22" t="s">
        <v>55</v>
      </c>
      <c r="I102" s="26">
        <f t="shared" si="83"/>
        <v>0.41666666680248454</v>
      </c>
      <c r="J102" s="27">
        <v>2</v>
      </c>
      <c r="K102" s="28">
        <v>2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f t="shared" ref="R102" si="85">O102-P102-Q102</f>
        <v>0</v>
      </c>
      <c r="S102" s="27">
        <v>0</v>
      </c>
      <c r="T102" s="27">
        <v>0</v>
      </c>
      <c r="U102" s="27">
        <v>0</v>
      </c>
      <c r="V102" s="27">
        <f t="shared" ref="V102" si="86">O102-S102-T102-U102</f>
        <v>0</v>
      </c>
      <c r="W102" s="27">
        <v>0</v>
      </c>
      <c r="X102" s="29">
        <v>0</v>
      </c>
      <c r="Y102" s="27">
        <v>0</v>
      </c>
      <c r="Z102" s="30"/>
      <c r="AA102" s="30"/>
      <c r="AB102" s="30"/>
      <c r="AC102" s="27"/>
      <c r="AD102" s="27"/>
      <c r="AE102" s="31"/>
      <c r="AF102" s="32"/>
      <c r="AG102" s="32"/>
      <c r="AH102" s="33"/>
      <c r="AI102" s="32"/>
      <c r="AJ102" s="32"/>
      <c r="AK102" s="34"/>
      <c r="AL102" s="91">
        <v>0</v>
      </c>
    </row>
    <row r="103" spans="1:38" s="35" customFormat="1" ht="36" x14ac:dyDescent="0.3">
      <c r="A103" s="45">
        <v>205</v>
      </c>
      <c r="B103" s="22" t="s">
        <v>48</v>
      </c>
      <c r="C103" s="23" t="s">
        <v>64</v>
      </c>
      <c r="D103" s="24" t="s">
        <v>184</v>
      </c>
      <c r="E103" s="3">
        <v>6</v>
      </c>
      <c r="F103" s="25">
        <v>43157.95208333333</v>
      </c>
      <c r="G103" s="25">
        <v>43158.008333333331</v>
      </c>
      <c r="H103" s="22" t="s">
        <v>59</v>
      </c>
      <c r="I103" s="26">
        <f t="shared" si="33"/>
        <v>1.3500000000349246</v>
      </c>
      <c r="J103" s="27">
        <v>2</v>
      </c>
      <c r="K103" s="28">
        <v>2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f>O103-P103-Q103</f>
        <v>0</v>
      </c>
      <c r="S103" s="27">
        <v>0</v>
      </c>
      <c r="T103" s="27">
        <v>0</v>
      </c>
      <c r="U103" s="27">
        <v>0</v>
      </c>
      <c r="V103" s="27">
        <f>O103-S103-T103-U103</f>
        <v>0</v>
      </c>
      <c r="W103" s="27">
        <v>0</v>
      </c>
      <c r="X103" s="29">
        <v>0</v>
      </c>
      <c r="Y103" s="27">
        <v>0</v>
      </c>
      <c r="Z103" s="25" t="s">
        <v>269</v>
      </c>
      <c r="AA103" s="30" t="s">
        <v>251</v>
      </c>
      <c r="AB103" s="30" t="s">
        <v>252</v>
      </c>
      <c r="AC103" s="27">
        <v>0</v>
      </c>
      <c r="AD103" s="27" t="s">
        <v>94</v>
      </c>
      <c r="AE103" s="31">
        <v>1.1100000000000001</v>
      </c>
      <c r="AF103" s="32" t="s">
        <v>183</v>
      </c>
      <c r="AG103" s="32" t="s">
        <v>185</v>
      </c>
      <c r="AH103" s="33" t="s">
        <v>83</v>
      </c>
      <c r="AI103" s="32"/>
      <c r="AJ103" s="32"/>
      <c r="AK103" s="34" t="s">
        <v>77</v>
      </c>
      <c r="AL103" s="91">
        <v>0</v>
      </c>
    </row>
    <row r="104" spans="1:38" s="35" customFormat="1" ht="36" x14ac:dyDescent="0.3">
      <c r="A104" s="45">
        <v>206</v>
      </c>
      <c r="B104" s="22" t="s">
        <v>48</v>
      </c>
      <c r="C104" s="23" t="s">
        <v>65</v>
      </c>
      <c r="D104" s="24" t="s">
        <v>241</v>
      </c>
      <c r="E104" s="3">
        <v>0.4</v>
      </c>
      <c r="F104" s="25">
        <v>43158.458333333336</v>
      </c>
      <c r="G104" s="25">
        <v>43158.541666666664</v>
      </c>
      <c r="H104" s="22" t="s">
        <v>55</v>
      </c>
      <c r="I104" s="26">
        <f t="shared" ref="I104" si="87">(G104-F104)*24</f>
        <v>1.9999999998835847</v>
      </c>
      <c r="J104" s="27">
        <v>2</v>
      </c>
      <c r="K104" s="28">
        <v>2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f t="shared" ref="R104" si="88">O104-P104-Q104</f>
        <v>0</v>
      </c>
      <c r="S104" s="27">
        <v>0</v>
      </c>
      <c r="T104" s="27">
        <v>0</v>
      </c>
      <c r="U104" s="27">
        <v>0</v>
      </c>
      <c r="V104" s="27">
        <f t="shared" ref="V104" si="89">O104-S104-T104-U104</f>
        <v>0</v>
      </c>
      <c r="W104" s="27">
        <v>0</v>
      </c>
      <c r="X104" s="29">
        <v>0</v>
      </c>
      <c r="Y104" s="27">
        <v>0</v>
      </c>
      <c r="Z104" s="30"/>
      <c r="AA104" s="30"/>
      <c r="AB104" s="30"/>
      <c r="AC104" s="27"/>
      <c r="AD104" s="27"/>
      <c r="AE104" s="31"/>
      <c r="AF104" s="32"/>
      <c r="AG104" s="32"/>
      <c r="AH104" s="33"/>
      <c r="AI104" s="32"/>
      <c r="AJ104" s="32"/>
      <c r="AK104" s="34"/>
      <c r="AL104" s="91">
        <v>0</v>
      </c>
    </row>
    <row r="105" spans="1:38" s="35" customFormat="1" ht="36" x14ac:dyDescent="0.3">
      <c r="A105" s="45">
        <v>207</v>
      </c>
      <c r="B105" s="22" t="s">
        <v>48</v>
      </c>
      <c r="C105" s="23" t="s">
        <v>50</v>
      </c>
      <c r="D105" s="24" t="s">
        <v>186</v>
      </c>
      <c r="E105" s="3">
        <v>6</v>
      </c>
      <c r="F105" s="25">
        <v>43158.465277777781</v>
      </c>
      <c r="G105" s="25">
        <v>43158.509027777778</v>
      </c>
      <c r="H105" s="22" t="s">
        <v>61</v>
      </c>
      <c r="I105" s="26">
        <f t="shared" si="33"/>
        <v>1.0499999999301508</v>
      </c>
      <c r="J105" s="27">
        <v>2</v>
      </c>
      <c r="K105" s="28">
        <v>2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f>O105-P105-Q105</f>
        <v>0</v>
      </c>
      <c r="S105" s="27">
        <v>0</v>
      </c>
      <c r="T105" s="27">
        <v>0</v>
      </c>
      <c r="U105" s="27">
        <v>0</v>
      </c>
      <c r="V105" s="27">
        <f>O105-S105-T105-U105</f>
        <v>0</v>
      </c>
      <c r="W105" s="27">
        <v>0</v>
      </c>
      <c r="X105" s="29">
        <v>0</v>
      </c>
      <c r="Y105" s="27">
        <v>0</v>
      </c>
      <c r="Z105" s="30" t="s">
        <v>284</v>
      </c>
      <c r="AA105" s="30" t="s">
        <v>271</v>
      </c>
      <c r="AB105" s="30" t="s">
        <v>272</v>
      </c>
      <c r="AC105" s="27">
        <v>1</v>
      </c>
      <c r="AD105" s="27" t="s">
        <v>94</v>
      </c>
      <c r="AE105" s="31">
        <v>1</v>
      </c>
      <c r="AF105" s="66" t="s">
        <v>97</v>
      </c>
      <c r="AG105" s="32" t="s">
        <v>187</v>
      </c>
      <c r="AH105" s="33" t="s">
        <v>92</v>
      </c>
      <c r="AI105" s="32"/>
      <c r="AJ105" s="32">
        <v>19</v>
      </c>
      <c r="AK105" s="34" t="s">
        <v>77</v>
      </c>
      <c r="AL105" s="91">
        <v>0</v>
      </c>
    </row>
    <row r="106" spans="1:38" s="35" customFormat="1" ht="36" x14ac:dyDescent="0.3">
      <c r="A106" s="45">
        <v>208</v>
      </c>
      <c r="B106" s="22" t="s">
        <v>48</v>
      </c>
      <c r="C106" s="23" t="s">
        <v>64</v>
      </c>
      <c r="D106" s="24" t="s">
        <v>188</v>
      </c>
      <c r="E106" s="3">
        <v>6</v>
      </c>
      <c r="F106" s="25">
        <v>43158.465277777781</v>
      </c>
      <c r="G106" s="25">
        <v>43158.660416666666</v>
      </c>
      <c r="H106" s="22" t="s">
        <v>59</v>
      </c>
      <c r="I106" s="26">
        <f t="shared" si="33"/>
        <v>4.6833333332324401</v>
      </c>
      <c r="J106" s="27">
        <v>2</v>
      </c>
      <c r="K106" s="28">
        <v>2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f>O106-P106-Q106</f>
        <v>0</v>
      </c>
      <c r="S106" s="27">
        <v>0</v>
      </c>
      <c r="T106" s="27">
        <v>0</v>
      </c>
      <c r="U106" s="27">
        <v>0</v>
      </c>
      <c r="V106" s="27">
        <f>O106-S106-T106-U106</f>
        <v>0</v>
      </c>
      <c r="W106" s="27">
        <v>0</v>
      </c>
      <c r="X106" s="29">
        <v>0</v>
      </c>
      <c r="Y106" s="27">
        <v>0</v>
      </c>
      <c r="Z106" s="25" t="s">
        <v>270</v>
      </c>
      <c r="AA106" s="30" t="s">
        <v>251</v>
      </c>
      <c r="AB106" s="30" t="s">
        <v>252</v>
      </c>
      <c r="AC106" s="27">
        <v>0</v>
      </c>
      <c r="AD106" s="27" t="s">
        <v>94</v>
      </c>
      <c r="AE106" s="31">
        <v>1</v>
      </c>
      <c r="AF106" s="67"/>
      <c r="AG106" s="32" t="s">
        <v>286</v>
      </c>
      <c r="AH106" s="33" t="s">
        <v>83</v>
      </c>
      <c r="AI106" s="32"/>
      <c r="AJ106" s="32"/>
      <c r="AK106" s="34" t="s">
        <v>77</v>
      </c>
      <c r="AL106" s="91">
        <v>0</v>
      </c>
    </row>
    <row r="107" spans="1:38" s="35" customFormat="1" ht="36" x14ac:dyDescent="0.3">
      <c r="A107" s="45">
        <v>209</v>
      </c>
      <c r="B107" s="22" t="s">
        <v>48</v>
      </c>
      <c r="C107" s="23" t="s">
        <v>65</v>
      </c>
      <c r="D107" s="24" t="s">
        <v>240</v>
      </c>
      <c r="E107" s="3">
        <v>0.4</v>
      </c>
      <c r="F107" s="25">
        <v>43158.541666666664</v>
      </c>
      <c r="G107" s="25">
        <v>43158.604166666664</v>
      </c>
      <c r="H107" s="22" t="s">
        <v>55</v>
      </c>
      <c r="I107" s="26">
        <f t="shared" si="33"/>
        <v>1.5</v>
      </c>
      <c r="J107" s="27">
        <v>2</v>
      </c>
      <c r="K107" s="28">
        <v>2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f t="shared" ref="R107" si="90">O107-P107-Q107</f>
        <v>0</v>
      </c>
      <c r="S107" s="27">
        <v>0</v>
      </c>
      <c r="T107" s="27">
        <v>0</v>
      </c>
      <c r="U107" s="27">
        <v>0</v>
      </c>
      <c r="V107" s="27">
        <f t="shared" ref="V107" si="91">O107-S107-T107-U107</f>
        <v>0</v>
      </c>
      <c r="W107" s="27">
        <v>0</v>
      </c>
      <c r="X107" s="29">
        <v>0</v>
      </c>
      <c r="Y107" s="27">
        <v>0</v>
      </c>
      <c r="Z107" s="30"/>
      <c r="AA107" s="30"/>
      <c r="AB107" s="30"/>
      <c r="AC107" s="27"/>
      <c r="AD107" s="27"/>
      <c r="AE107" s="31"/>
      <c r="AF107" s="32"/>
      <c r="AG107" s="32"/>
      <c r="AH107" s="33"/>
      <c r="AI107" s="32"/>
      <c r="AJ107" s="32"/>
      <c r="AK107" s="34"/>
      <c r="AL107" s="91">
        <v>0</v>
      </c>
    </row>
    <row r="108" spans="1:38" s="44" customFormat="1" x14ac:dyDescent="0.3">
      <c r="A108" s="45">
        <v>210</v>
      </c>
      <c r="B108" s="22" t="s">
        <v>47</v>
      </c>
      <c r="C108" s="23" t="s">
        <v>64</v>
      </c>
      <c r="D108" s="24" t="s">
        <v>244</v>
      </c>
      <c r="E108" s="3">
        <v>6</v>
      </c>
      <c r="F108" s="25">
        <v>43159.402777777781</v>
      </c>
      <c r="G108" s="25">
        <v>43159.5</v>
      </c>
      <c r="H108" s="22" t="s">
        <v>55</v>
      </c>
      <c r="I108" s="26">
        <f t="shared" ref="I108" si="92">(G108-F108)*24</f>
        <v>2.3333333332557231</v>
      </c>
      <c r="J108" s="27">
        <v>2</v>
      </c>
      <c r="K108" s="28">
        <v>2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f>O108-P108-Q108</f>
        <v>0</v>
      </c>
      <c r="S108" s="27">
        <v>0</v>
      </c>
      <c r="T108" s="27">
        <v>0</v>
      </c>
      <c r="U108" s="27">
        <v>0</v>
      </c>
      <c r="V108" s="27">
        <f>O108-S108-T108-U108</f>
        <v>0</v>
      </c>
      <c r="W108" s="27">
        <v>0</v>
      </c>
      <c r="X108" s="29">
        <v>0</v>
      </c>
      <c r="Y108" s="27">
        <v>0</v>
      </c>
      <c r="Z108" s="30"/>
      <c r="AA108" s="30"/>
      <c r="AB108" s="30"/>
      <c r="AC108" s="27"/>
      <c r="AD108" s="27"/>
      <c r="AE108" s="31"/>
      <c r="AF108" s="32"/>
      <c r="AG108" s="32"/>
      <c r="AH108" s="33"/>
      <c r="AI108" s="32"/>
      <c r="AJ108" s="32"/>
      <c r="AK108" s="34"/>
      <c r="AL108" s="91">
        <v>0</v>
      </c>
    </row>
    <row r="109" spans="1:38" s="35" customFormat="1" x14ac:dyDescent="0.3">
      <c r="A109" s="45">
        <v>211</v>
      </c>
      <c r="B109" s="22" t="s">
        <v>49</v>
      </c>
      <c r="C109" s="23" t="s">
        <v>64</v>
      </c>
      <c r="D109" s="24" t="s">
        <v>212</v>
      </c>
      <c r="E109" s="3">
        <v>6</v>
      </c>
      <c r="F109" s="25">
        <v>43159.416666666664</v>
      </c>
      <c r="G109" s="25">
        <v>43159.5</v>
      </c>
      <c r="H109" s="22" t="s">
        <v>55</v>
      </c>
      <c r="I109" s="26">
        <f t="shared" si="33"/>
        <v>2.0000000000582077</v>
      </c>
      <c r="J109" s="27">
        <v>2</v>
      </c>
      <c r="K109" s="28">
        <v>2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f>O109-P109-Q109</f>
        <v>0</v>
      </c>
      <c r="S109" s="27">
        <v>0</v>
      </c>
      <c r="T109" s="27">
        <v>0</v>
      </c>
      <c r="U109" s="27">
        <v>0</v>
      </c>
      <c r="V109" s="27">
        <f>O109-S109-T109-U109</f>
        <v>0</v>
      </c>
      <c r="W109" s="27">
        <v>0</v>
      </c>
      <c r="X109" s="29">
        <v>0</v>
      </c>
      <c r="Y109" s="27">
        <v>0</v>
      </c>
      <c r="Z109" s="30"/>
      <c r="AA109" s="30"/>
      <c r="AB109" s="30"/>
      <c r="AC109" s="27"/>
      <c r="AD109" s="27"/>
      <c r="AE109" s="31"/>
      <c r="AF109" s="32"/>
      <c r="AG109" s="32"/>
      <c r="AH109" s="33"/>
      <c r="AI109" s="32"/>
      <c r="AJ109" s="32"/>
      <c r="AK109" s="34"/>
      <c r="AL109" s="91">
        <v>0</v>
      </c>
    </row>
    <row r="110" spans="1:38" s="44" customFormat="1" ht="36" x14ac:dyDescent="0.3">
      <c r="A110" s="45">
        <v>212</v>
      </c>
      <c r="B110" s="22" t="s">
        <v>47</v>
      </c>
      <c r="C110" s="23" t="s">
        <v>65</v>
      </c>
      <c r="D110" s="24" t="s">
        <v>243</v>
      </c>
      <c r="E110" s="3">
        <v>0.4</v>
      </c>
      <c r="F110" s="25">
        <v>43159.5625</v>
      </c>
      <c r="G110" s="25">
        <v>43159.666666666664</v>
      </c>
      <c r="H110" s="22" t="s">
        <v>55</v>
      </c>
      <c r="I110" s="26">
        <f t="shared" ref="I110" si="93">(G110-F110)*24</f>
        <v>2.4999999999417923</v>
      </c>
      <c r="J110" s="27">
        <v>2</v>
      </c>
      <c r="K110" s="28">
        <v>2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f t="shared" ref="R110" si="94">O110-P110-Q110</f>
        <v>0</v>
      </c>
      <c r="S110" s="27">
        <v>0</v>
      </c>
      <c r="T110" s="27">
        <v>0</v>
      </c>
      <c r="U110" s="27">
        <v>0</v>
      </c>
      <c r="V110" s="27">
        <f t="shared" ref="V110" si="95">O110-S110-T110-U110</f>
        <v>0</v>
      </c>
      <c r="W110" s="27">
        <v>0</v>
      </c>
      <c r="X110" s="29">
        <v>0</v>
      </c>
      <c r="Y110" s="27">
        <v>0</v>
      </c>
      <c r="Z110" s="30"/>
      <c r="AA110" s="30"/>
      <c r="AB110" s="30"/>
      <c r="AC110" s="27"/>
      <c r="AD110" s="27"/>
      <c r="AE110" s="31"/>
      <c r="AF110" s="32"/>
      <c r="AG110" s="32"/>
      <c r="AH110" s="33"/>
      <c r="AI110" s="32"/>
      <c r="AJ110" s="32"/>
      <c r="AK110" s="34"/>
      <c r="AL110" s="91">
        <v>0</v>
      </c>
    </row>
    <row r="111" spans="1:38" s="35" customFormat="1" x14ac:dyDescent="0.3">
      <c r="A111" s="45">
        <v>213</v>
      </c>
      <c r="B111" s="22" t="s">
        <v>48</v>
      </c>
      <c r="C111" s="23" t="s">
        <v>64</v>
      </c>
      <c r="D111" s="24" t="s">
        <v>242</v>
      </c>
      <c r="E111" s="3">
        <v>6</v>
      </c>
      <c r="F111" s="25">
        <v>43159.5625</v>
      </c>
      <c r="G111" s="25">
        <v>43159.694444444445</v>
      </c>
      <c r="H111" s="22" t="s">
        <v>55</v>
      </c>
      <c r="I111" s="26">
        <f t="shared" ref="I111" si="96">(G111-F111)*24</f>
        <v>3.1666666666860692</v>
      </c>
      <c r="J111" s="27">
        <v>2</v>
      </c>
      <c r="K111" s="28">
        <v>2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f t="shared" ref="R111" si="97">O111-P111-Q111</f>
        <v>0</v>
      </c>
      <c r="S111" s="27">
        <v>0</v>
      </c>
      <c r="T111" s="27">
        <v>0</v>
      </c>
      <c r="U111" s="27">
        <v>0</v>
      </c>
      <c r="V111" s="27">
        <f t="shared" ref="V111" si="98">O111-S111-T111-U111</f>
        <v>0</v>
      </c>
      <c r="W111" s="27">
        <v>0</v>
      </c>
      <c r="X111" s="29">
        <v>0</v>
      </c>
      <c r="Y111" s="27">
        <v>0</v>
      </c>
      <c r="Z111" s="30"/>
      <c r="AA111" s="30"/>
      <c r="AB111" s="30"/>
      <c r="AC111" s="27"/>
      <c r="AD111" s="27"/>
      <c r="AE111" s="31"/>
      <c r="AF111" s="32"/>
      <c r="AG111" s="32"/>
      <c r="AH111" s="33"/>
      <c r="AI111" s="32"/>
      <c r="AJ111" s="32"/>
      <c r="AK111" s="34"/>
      <c r="AL111" s="91">
        <v>0</v>
      </c>
    </row>
    <row r="112" spans="1:38" ht="16.5" customHeight="1" x14ac:dyDescent="0.3">
      <c r="A112" s="3"/>
      <c r="B112" s="81" t="s">
        <v>52</v>
      </c>
      <c r="C112" s="81"/>
      <c r="D112" s="81"/>
      <c r="E112" s="81"/>
      <c r="F112" s="81"/>
      <c r="G112" s="81"/>
      <c r="H112" s="7" t="s">
        <v>53</v>
      </c>
      <c r="I112" s="18">
        <f>SUM(I11:I111)</f>
        <v>218.69999999902211</v>
      </c>
      <c r="J112" s="4">
        <v>0</v>
      </c>
      <c r="K112" s="4">
        <v>0</v>
      </c>
      <c r="L112" s="19"/>
      <c r="M112" s="19"/>
      <c r="N112" s="19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8" t="s">
        <v>51</v>
      </c>
      <c r="AA112" s="8" t="s">
        <v>51</v>
      </c>
      <c r="AB112" s="8" t="s">
        <v>51</v>
      </c>
      <c r="AC112" s="4"/>
      <c r="AD112" s="4"/>
      <c r="AE112" s="5"/>
      <c r="AF112" s="5"/>
      <c r="AG112" s="5"/>
      <c r="AH112" s="5"/>
      <c r="AI112" s="5"/>
      <c r="AJ112" s="5"/>
      <c r="AK112" s="5"/>
      <c r="AL112" s="91">
        <v>0</v>
      </c>
    </row>
    <row r="113" spans="1:38" ht="16.5" customHeight="1" x14ac:dyDescent="0.3">
      <c r="A113" s="9"/>
      <c r="B113" s="82" t="s">
        <v>54</v>
      </c>
      <c r="C113" s="82"/>
      <c r="D113" s="82"/>
      <c r="E113" s="82"/>
      <c r="F113" s="82"/>
      <c r="G113" s="82"/>
      <c r="H113" s="7" t="s">
        <v>55</v>
      </c>
      <c r="I113" s="20">
        <f>SUMIF(H11:H111,"П",I11:I111)</f>
        <v>182.33333333255723</v>
      </c>
      <c r="J113" s="6">
        <v>0</v>
      </c>
      <c r="K113" s="6">
        <v>0</v>
      </c>
      <c r="L113" s="19"/>
      <c r="M113" s="19"/>
      <c r="N113" s="19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10" t="s">
        <v>51</v>
      </c>
      <c r="AA113" s="10" t="s">
        <v>51</v>
      </c>
      <c r="AB113" s="10" t="s">
        <v>51</v>
      </c>
      <c r="AC113" s="6"/>
      <c r="AD113" s="6"/>
      <c r="AE113" s="5"/>
      <c r="AF113" s="5"/>
      <c r="AG113" s="5"/>
      <c r="AH113" s="5"/>
      <c r="AI113" s="5"/>
      <c r="AJ113" s="5"/>
      <c r="AK113" s="5"/>
      <c r="AL113" s="91">
        <v>0</v>
      </c>
    </row>
    <row r="114" spans="1:38" ht="16.5" customHeight="1" x14ac:dyDescent="0.3">
      <c r="A114" s="9"/>
      <c r="B114" s="82" t="s">
        <v>56</v>
      </c>
      <c r="C114" s="82"/>
      <c r="D114" s="82"/>
      <c r="E114" s="82"/>
      <c r="F114" s="82"/>
      <c r="G114" s="82"/>
      <c r="H114" s="7" t="s">
        <v>57</v>
      </c>
      <c r="I114" s="6">
        <v>0</v>
      </c>
      <c r="J114" s="6">
        <v>0</v>
      </c>
      <c r="K114" s="6">
        <v>0</v>
      </c>
      <c r="L114" s="19"/>
      <c r="M114" s="19"/>
      <c r="N114" s="19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10" t="s">
        <v>51</v>
      </c>
      <c r="AA114" s="10" t="s">
        <v>51</v>
      </c>
      <c r="AB114" s="10" t="s">
        <v>51</v>
      </c>
      <c r="AC114" s="6"/>
      <c r="AD114" s="6"/>
      <c r="AE114" s="5"/>
      <c r="AF114" s="5"/>
      <c r="AG114" s="5"/>
      <c r="AH114" s="5"/>
      <c r="AI114" s="5"/>
      <c r="AJ114" s="5"/>
      <c r="AK114" s="5"/>
      <c r="AL114" s="91">
        <v>0</v>
      </c>
    </row>
    <row r="115" spans="1:38" ht="16.5" customHeight="1" x14ac:dyDescent="0.3">
      <c r="A115" s="9"/>
      <c r="B115" s="82" t="s">
        <v>58</v>
      </c>
      <c r="C115" s="82"/>
      <c r="D115" s="82"/>
      <c r="E115" s="82"/>
      <c r="F115" s="82"/>
      <c r="G115" s="82"/>
      <c r="H115" s="7" t="s">
        <v>59</v>
      </c>
      <c r="I115" s="20">
        <f>SUMIF(H11:H111,"В",I11:I111)</f>
        <v>19.016666666488163</v>
      </c>
      <c r="J115" s="6">
        <v>0</v>
      </c>
      <c r="K115" s="6">
        <v>0</v>
      </c>
      <c r="L115" s="19"/>
      <c r="M115" s="19"/>
      <c r="N115" s="19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10" t="s">
        <v>51</v>
      </c>
      <c r="AA115" s="10" t="s">
        <v>51</v>
      </c>
      <c r="AB115" s="10" t="s">
        <v>51</v>
      </c>
      <c r="AC115" s="6"/>
      <c r="AD115" s="6"/>
      <c r="AE115" s="5"/>
      <c r="AF115" s="5"/>
      <c r="AG115" s="5"/>
      <c r="AH115" s="5"/>
      <c r="AI115" s="5"/>
      <c r="AJ115" s="5"/>
      <c r="AK115" s="5"/>
      <c r="AL115" s="91">
        <v>0</v>
      </c>
    </row>
    <row r="116" spans="1:38" ht="16.5" customHeight="1" x14ac:dyDescent="0.3">
      <c r="A116" s="9"/>
      <c r="B116" s="82" t="s">
        <v>60</v>
      </c>
      <c r="C116" s="82"/>
      <c r="D116" s="82"/>
      <c r="E116" s="82"/>
      <c r="F116" s="82"/>
      <c r="G116" s="82"/>
      <c r="H116" s="7" t="s">
        <v>61</v>
      </c>
      <c r="I116" s="20">
        <f>SUMIF(H11:H111,"В1",I11:I111)</f>
        <v>17.349999999976717</v>
      </c>
      <c r="J116" s="6">
        <v>0</v>
      </c>
      <c r="K116" s="6">
        <v>0</v>
      </c>
      <c r="L116" s="19"/>
      <c r="M116" s="19"/>
      <c r="N116" s="19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10" t="s">
        <v>51</v>
      </c>
      <c r="AA116" s="10" t="s">
        <v>51</v>
      </c>
      <c r="AB116" s="10" t="s">
        <v>51</v>
      </c>
      <c r="AC116" s="6"/>
      <c r="AD116" s="6"/>
      <c r="AE116" s="5"/>
      <c r="AF116" s="5"/>
      <c r="AG116" s="5"/>
      <c r="AH116" s="5"/>
      <c r="AI116" s="5"/>
      <c r="AJ116" s="5"/>
      <c r="AK116" s="5"/>
      <c r="AL116" s="91">
        <v>0</v>
      </c>
    </row>
    <row r="117" spans="1:38" ht="16.5" customHeight="1" x14ac:dyDescent="0.3">
      <c r="A117" s="9"/>
      <c r="B117" s="82" t="s">
        <v>98</v>
      </c>
      <c r="C117" s="82"/>
      <c r="D117" s="82"/>
      <c r="E117" s="82"/>
      <c r="F117" s="82"/>
      <c r="G117" s="82"/>
      <c r="H117" s="7" t="s">
        <v>86</v>
      </c>
      <c r="I117" s="6">
        <v>0</v>
      </c>
      <c r="J117" s="6">
        <v>0</v>
      </c>
      <c r="K117" s="6">
        <v>0</v>
      </c>
      <c r="L117" s="19"/>
      <c r="M117" s="19"/>
      <c r="N117" s="19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10" t="s">
        <v>51</v>
      </c>
      <c r="AA117" s="10" t="s">
        <v>51</v>
      </c>
      <c r="AB117" s="10" t="s">
        <v>51</v>
      </c>
      <c r="AC117" s="6"/>
      <c r="AD117" s="6"/>
      <c r="AE117" s="5"/>
      <c r="AF117" s="5"/>
      <c r="AG117" s="5"/>
      <c r="AH117" s="5"/>
      <c r="AI117" s="5"/>
      <c r="AJ117" s="5"/>
      <c r="AK117" s="5"/>
      <c r="AL117" s="91">
        <v>0</v>
      </c>
    </row>
    <row r="118" spans="1:38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F118" s="5"/>
      <c r="AG118" s="5"/>
    </row>
    <row r="119" spans="1:38" x14ac:dyDescent="0.3">
      <c r="A119" s="72" t="s">
        <v>62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17"/>
      <c r="AE119" s="17"/>
      <c r="AH119" s="17"/>
      <c r="AI119" s="17"/>
      <c r="AJ119" s="17"/>
      <c r="AK119" s="17"/>
      <c r="AL119" s="17"/>
    </row>
    <row r="120" spans="1:38" x14ac:dyDescent="0.3">
      <c r="AF120" s="17"/>
      <c r="AG120" s="17"/>
    </row>
  </sheetData>
  <autoFilter ref="H1:H120"/>
  <mergeCells count="56">
    <mergeCell ref="B112:G112"/>
    <mergeCell ref="B117:G117"/>
    <mergeCell ref="A7:A9"/>
    <mergeCell ref="AB8:AB9"/>
    <mergeCell ref="Y6:Y9"/>
    <mergeCell ref="Z6:AB7"/>
    <mergeCell ref="M7:M9"/>
    <mergeCell ref="N7:N9"/>
    <mergeCell ref="C7:C9"/>
    <mergeCell ref="D7:D9"/>
    <mergeCell ref="E7:E9"/>
    <mergeCell ref="F7:F9"/>
    <mergeCell ref="B113:G113"/>
    <mergeCell ref="B114:G114"/>
    <mergeCell ref="B115:G115"/>
    <mergeCell ref="B116:G116"/>
    <mergeCell ref="A119:AC119"/>
    <mergeCell ref="A6:I6"/>
    <mergeCell ref="J6:J9"/>
    <mergeCell ref="K6:K9"/>
    <mergeCell ref="L6:X6"/>
    <mergeCell ref="H7:H9"/>
    <mergeCell ref="I7:I9"/>
    <mergeCell ref="L7:L9"/>
    <mergeCell ref="O7:W7"/>
    <mergeCell ref="X7:X9"/>
    <mergeCell ref="O8:O9"/>
    <mergeCell ref="P8:R8"/>
    <mergeCell ref="S8:V8"/>
    <mergeCell ref="W8:W9"/>
    <mergeCell ref="AC6:AC9"/>
    <mergeCell ref="G7:G9"/>
    <mergeCell ref="AL6:AL9"/>
    <mergeCell ref="AI6:AJ7"/>
    <mergeCell ref="AI8:AI9"/>
    <mergeCell ref="AJ8:AJ9"/>
    <mergeCell ref="AK6:AK9"/>
    <mergeCell ref="AH6:AH9"/>
    <mergeCell ref="Z8:Z9"/>
    <mergeCell ref="AA8:AA9"/>
    <mergeCell ref="AF94:AG94"/>
    <mergeCell ref="AF105:AF106"/>
    <mergeCell ref="AF41:AG41"/>
    <mergeCell ref="AF42:AG42"/>
    <mergeCell ref="AF49:AG49"/>
    <mergeCell ref="AF32:AG32"/>
    <mergeCell ref="AD6:AD9"/>
    <mergeCell ref="AE6:AE9"/>
    <mergeCell ref="A1:AC3"/>
    <mergeCell ref="A4:AC4"/>
    <mergeCell ref="AF28:AF29"/>
    <mergeCell ref="AG28:AG29"/>
    <mergeCell ref="AF6:AF9"/>
    <mergeCell ref="AG6:AG9"/>
    <mergeCell ref="AF27:AG27"/>
    <mergeCell ref="B7:B9"/>
  </mergeCells>
  <pageMargins left="0" right="0" top="0" bottom="0" header="0" footer="0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30</v>
      </c>
    </row>
    <row r="3" spans="2:2" x14ac:dyDescent="0.25">
      <c r="B3" t="s">
        <v>31</v>
      </c>
    </row>
    <row r="4" spans="2:2" x14ac:dyDescent="0.25">
      <c r="B4" t="s">
        <v>32</v>
      </c>
    </row>
    <row r="5" spans="2:2" x14ac:dyDescent="0.25">
      <c r="B5" t="s">
        <v>33</v>
      </c>
    </row>
    <row r="6" spans="2:2" x14ac:dyDescent="0.25">
      <c r="B6" t="s">
        <v>34</v>
      </c>
    </row>
    <row r="7" spans="2:2" x14ac:dyDescent="0.25">
      <c r="B7" t="s">
        <v>35</v>
      </c>
    </row>
    <row r="8" spans="2:2" x14ac:dyDescent="0.25">
      <c r="B8" t="s">
        <v>36</v>
      </c>
    </row>
    <row r="9" spans="2:2" x14ac:dyDescent="0.25">
      <c r="B9" t="s">
        <v>37</v>
      </c>
    </row>
    <row r="10" spans="2:2" x14ac:dyDescent="0.25">
      <c r="B10" t="s">
        <v>38</v>
      </c>
    </row>
    <row r="11" spans="2:2" x14ac:dyDescent="0.25">
      <c r="B11" t="s">
        <v>39</v>
      </c>
    </row>
    <row r="12" spans="2:2" x14ac:dyDescent="0.25">
      <c r="B12" t="s">
        <v>40</v>
      </c>
    </row>
    <row r="13" spans="2:2" x14ac:dyDescent="0.25">
      <c r="B1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фев 2018</vt:lpstr>
      <vt:lpstr>Лист2</vt:lpstr>
      <vt:lpstr>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Ковалев Анатолий Евгеньевич</cp:lastModifiedBy>
  <cp:lastPrinted>2018-04-26T04:51:08Z</cp:lastPrinted>
  <dcterms:created xsi:type="dcterms:W3CDTF">2017-02-13T15:22:59Z</dcterms:created>
  <dcterms:modified xsi:type="dcterms:W3CDTF">2018-04-26T04:51:42Z</dcterms:modified>
</cp:coreProperties>
</file>